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G70" i="4" l="1"/>
  <c r="K70" i="4"/>
  <c r="I37" i="5" s="1"/>
  <c r="L374" i="4"/>
  <c r="I374" i="4"/>
  <c r="G42" i="5" s="1"/>
  <c r="M374" i="4"/>
  <c r="I413" i="4"/>
  <c r="G43" i="5" s="1"/>
  <c r="L449" i="4"/>
  <c r="I449" i="4"/>
  <c r="G44" i="5" s="1"/>
  <c r="M449" i="4"/>
  <c r="G238" i="4"/>
  <c r="K238" i="4"/>
  <c r="I39" i="5" s="1"/>
  <c r="J43" i="4"/>
  <c r="H36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F47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H47" i="5" l="1"/>
  <c r="I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N27" i="5" s="1"/>
  <c r="R397" i="3"/>
  <c r="R413" i="3" s="1"/>
  <c r="J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70" i="4" l="1"/>
  <c r="D37" i="5" s="1"/>
  <c r="F116" i="4"/>
  <c r="D38" i="5" s="1"/>
  <c r="P526" i="3"/>
  <c r="N29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<sst xmlns="http://schemas.openxmlformats.org/spreadsheetml/2006/main" count="3362" uniqueCount="968">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</sst>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892784.99107232376</v>
      </c>
      <c r="G4" s="17">
        <f t="shared" si="0"/>
        <v>296496.72084002307</v>
      </c>
      <c r="H4" s="17">
        <f t="shared" si="0"/>
        <v>1601.6019589709363</v>
      </c>
      <c r="I4" s="17">
        <f t="shared" si="0"/>
        <v>1130.4066927892793</v>
      </c>
      <c r="J4" s="17">
        <f t="shared" si="0"/>
        <v>13837.146261391921</v>
      </c>
      <c r="K4" s="17">
        <f t="shared" si="0"/>
        <v>92171.852613767493</v>
      </c>
      <c r="L4" s="17">
        <f t="shared" si="0"/>
        <v>1859.2787089464969</v>
      </c>
      <c r="M4" s="17">
        <f t="shared" si="0"/>
        <v>33.792099999999998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860435.2980000003</v>
      </c>
      <c r="G5" s="23">
        <v>247981.11099999998</v>
      </c>
      <c r="H5" s="23">
        <v>952.3190535671614</v>
      </c>
      <c r="I5" s="23">
        <v>801.62750256839331</v>
      </c>
      <c r="J5" s="23">
        <v>8395.0578438887424</v>
      </c>
      <c r="K5" s="23">
        <v>77119.402376556012</v>
      </c>
      <c r="L5" s="23">
        <v>1091.2674792592461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15848.856746999998</v>
      </c>
      <c r="G6" s="23">
        <v>8692.8449070000006</v>
      </c>
      <c r="H6" s="23">
        <v>344.24733124965076</v>
      </c>
      <c r="I6" s="23">
        <v>55.517424784631402</v>
      </c>
      <c r="J6" s="23">
        <v>3269.1039950515751</v>
      </c>
      <c r="K6" s="23">
        <v>4540.2525450124231</v>
      </c>
      <c r="L6" s="23">
        <v>436.42174513564129</v>
      </c>
      <c r="M6" s="23">
        <v>28.378149000000001</v>
      </c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45.758259999999993</v>
      </c>
      <c r="G7" s="23">
        <v>96.432117000000005</v>
      </c>
      <c r="H7" s="23">
        <v>4.3834660000000003</v>
      </c>
      <c r="I7" s="23">
        <v>9.3397220000000019</v>
      </c>
      <c r="J7" s="23">
        <v>73.584047999999996</v>
      </c>
      <c r="K7" s="23">
        <v>51.418315</v>
      </c>
      <c r="L7" s="23">
        <v>1.7561400000000005</v>
      </c>
      <c r="M7" s="23">
        <v>5.413951</v>
      </c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2640.9883271199997</v>
      </c>
      <c r="G8" s="23">
        <v>7038.9010731400003</v>
      </c>
      <c r="H8" s="23">
        <v>177.05635678684993</v>
      </c>
      <c r="I8" s="23">
        <v>180.17242526532957</v>
      </c>
      <c r="J8" s="23">
        <v>447.87131893897481</v>
      </c>
      <c r="K8" s="23">
        <v>8438.388025128912</v>
      </c>
      <c r="L8" s="23">
        <v>313.57606371542812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13814.089738203478</v>
      </c>
      <c r="G9" s="23">
        <v>32687.431742883087</v>
      </c>
      <c r="H9" s="23">
        <v>123.5957513672742</v>
      </c>
      <c r="I9" s="23">
        <v>83.749618170924933</v>
      </c>
      <c r="J9" s="23">
        <v>1651.5290555126276</v>
      </c>
      <c r="K9" s="23">
        <v>2022.3913520701437</v>
      </c>
      <c r="L9" s="23">
        <v>16.257280836181558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6.7464629999999994</v>
      </c>
      <c r="G11" s="17">
        <f t="shared" si="1"/>
        <v>29.743048000000002</v>
      </c>
      <c r="H11" s="17">
        <f t="shared" si="1"/>
        <v>2.379508</v>
      </c>
      <c r="I11" s="17">
        <f t="shared" si="1"/>
        <v>1.2888890000000002</v>
      </c>
      <c r="J11" s="17">
        <f t="shared" si="1"/>
        <v>36.487211000000002</v>
      </c>
      <c r="K11" s="17">
        <f t="shared" si="1"/>
        <v>13.024049999999999</v>
      </c>
      <c r="L11" s="17">
        <f t="shared" si="1"/>
        <v>0.86525000000000007</v>
      </c>
      <c r="M11" s="17">
        <f t="shared" si="1"/>
        <v>3.643135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6.7464629999999994</v>
      </c>
      <c r="G14" s="23">
        <v>29.743048000000002</v>
      </c>
      <c r="H14" s="23">
        <v>2.379508</v>
      </c>
      <c r="I14" s="23">
        <v>1.2888890000000002</v>
      </c>
      <c r="J14" s="23">
        <v>36.487211000000002</v>
      </c>
      <c r="K14" s="23">
        <v>13.024049999999999</v>
      </c>
      <c r="L14" s="23">
        <v>0.86525000000000007</v>
      </c>
      <c r="M14" s="23">
        <v>3.643135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73685.676999999996</v>
      </c>
      <c r="G18" s="17">
        <f t="shared" si="2"/>
        <v>19893.73231861298</v>
      </c>
      <c r="H18" s="17">
        <f t="shared" si="2"/>
        <v>386.84586422384228</v>
      </c>
      <c r="I18" s="17">
        <f t="shared" si="2"/>
        <v>341.90274646746252</v>
      </c>
      <c r="J18" s="17">
        <f t="shared" si="2"/>
        <v>2614.2374122649053</v>
      </c>
      <c r="K18" s="17">
        <f t="shared" si="2"/>
        <v>11655.103940139663</v>
      </c>
      <c r="L18" s="17">
        <f t="shared" si="2"/>
        <v>51.346746046305256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3053</v>
      </c>
      <c r="G19" s="23">
        <v>437.50308188625098</v>
      </c>
      <c r="H19" s="23">
        <v>7.3792432013154121</v>
      </c>
      <c r="I19" s="23">
        <v>9.1808558511342042</v>
      </c>
      <c r="J19" s="23">
        <v>20.25873144824217</v>
      </c>
      <c r="K19" s="23">
        <v>242.83887570121158</v>
      </c>
      <c r="L19" s="23">
        <v>0.91808559785542487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18727.620000000003</v>
      </c>
      <c r="G20" s="23">
        <v>4935.7586059762671</v>
      </c>
      <c r="H20" s="23">
        <v>75.688434751433093</v>
      </c>
      <c r="I20" s="23">
        <v>71.706580527680956</v>
      </c>
      <c r="J20" s="23">
        <v>240.64951945499567</v>
      </c>
      <c r="K20" s="23">
        <v>2184.2285036685103</v>
      </c>
      <c r="L20" s="23">
        <v>7.1711204189930449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1630.19</v>
      </c>
      <c r="G21" s="23">
        <v>542.79300000000001</v>
      </c>
      <c r="H21" s="23">
        <v>10.459021195975495</v>
      </c>
      <c r="I21" s="23">
        <v>10.367236460128613</v>
      </c>
      <c r="J21" s="23">
        <v>22.723967813397589</v>
      </c>
      <c r="K21" s="23">
        <v>319.42507549000004</v>
      </c>
      <c r="L21" s="23">
        <v>1.1116389902255486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2413.163</v>
      </c>
      <c r="G22" s="23">
        <v>3609.1012382818867</v>
      </c>
      <c r="H22" s="23">
        <v>57.296385922404269</v>
      </c>
      <c r="I22" s="23">
        <v>49.784615671729782</v>
      </c>
      <c r="J22" s="23">
        <v>173.23439103127271</v>
      </c>
      <c r="K22" s="23">
        <v>2323.2756820195982</v>
      </c>
      <c r="L22" s="23">
        <v>6.4403221517300304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47861.703999999998</v>
      </c>
      <c r="G24" s="23">
        <v>10368.576392468574</v>
      </c>
      <c r="H24" s="23">
        <v>236.02277915271401</v>
      </c>
      <c r="I24" s="23">
        <v>200.86345795678895</v>
      </c>
      <c r="J24" s="23">
        <v>2157.3708025169972</v>
      </c>
      <c r="K24" s="23">
        <v>6585.3358032603437</v>
      </c>
      <c r="L24" s="23">
        <v>35.705578887501204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1257.0736750000001</v>
      </c>
      <c r="G26" s="17">
        <f t="shared" si="3"/>
        <v>3209.660251624272</v>
      </c>
      <c r="H26" s="17">
        <f t="shared" si="3"/>
        <v>193.26843201773667</v>
      </c>
      <c r="I26" s="17">
        <f t="shared" si="3"/>
        <v>10.638910000000001</v>
      </c>
      <c r="J26" s="17">
        <f t="shared" si="3"/>
        <v>2649.5537977757967</v>
      </c>
      <c r="K26" s="17">
        <f t="shared" si="3"/>
        <v>887.24177999999995</v>
      </c>
      <c r="L26" s="17">
        <f t="shared" si="3"/>
        <v>1.0638905000000001</v>
      </c>
      <c r="M26" s="17">
        <f t="shared" si="3"/>
        <v>98.896000000000001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1257.0736750000001</v>
      </c>
      <c r="G32" s="23">
        <v>3209.660251624272</v>
      </c>
      <c r="H32" s="23">
        <v>193.26843201773667</v>
      </c>
      <c r="I32" s="23">
        <v>10.638910000000001</v>
      </c>
      <c r="J32" s="23">
        <v>2649.5537977757967</v>
      </c>
      <c r="K32" s="23">
        <v>887.24177999999995</v>
      </c>
      <c r="L32" s="23">
        <v>1.0638905000000001</v>
      </c>
      <c r="M32" s="23">
        <v>98.896000000000001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19.263030100000002</v>
      </c>
      <c r="G35" s="17">
        <f t="shared" si="4"/>
        <v>377.14429399999995</v>
      </c>
      <c r="H35" s="17">
        <f t="shared" si="4"/>
        <v>19.308610999999999</v>
      </c>
      <c r="I35" s="17">
        <f t="shared" si="4"/>
        <v>31.716085000000003</v>
      </c>
      <c r="J35" s="17">
        <f t="shared" si="4"/>
        <v>76.49799999999999</v>
      </c>
      <c r="K35" s="17">
        <f t="shared" si="4"/>
        <v>322.58833170000003</v>
      </c>
      <c r="L35" s="17">
        <f t="shared" si="4"/>
        <v>1.4013329999999997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8.0461591000000006</v>
      </c>
      <c r="G38" s="23">
        <v>39.605165</v>
      </c>
      <c r="H38" s="23">
        <v>2.2028539999999999</v>
      </c>
      <c r="I38" s="23">
        <v>1.0179549999999997</v>
      </c>
      <c r="J38" s="23">
        <v>36.659993</v>
      </c>
      <c r="K38" s="23">
        <v>52.184302700000003</v>
      </c>
      <c r="L38" s="23">
        <v>0.86770299999999978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2.1575000000000004E-2</v>
      </c>
      <c r="G40" s="23">
        <v>5.825386</v>
      </c>
      <c r="H40" s="23">
        <v>3.8404380000000002</v>
      </c>
      <c r="I40" s="23">
        <v>25.761148000000002</v>
      </c>
      <c r="J40" s="23">
        <v>2.416455</v>
      </c>
      <c r="K40" s="23">
        <v>2.4413189999999991</v>
      </c>
      <c r="L40" s="23">
        <v>4.3150000000000011E-3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11.195296000000001</v>
      </c>
      <c r="G41" s="23">
        <v>331.71374299999997</v>
      </c>
      <c r="H41" s="23">
        <v>13.265319</v>
      </c>
      <c r="I41" s="23">
        <v>4.9369820000000004</v>
      </c>
      <c r="J41" s="23">
        <v>37.421551999999998</v>
      </c>
      <c r="K41" s="23">
        <v>267.96271000000002</v>
      </c>
      <c r="L41" s="23">
        <v>0.52931499999999998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967753.75124042376</v>
      </c>
      <c r="G43" s="27">
        <f t="shared" ref="G43:P43" si="5">SUM(G35,G26,G18,G11,G4)</f>
        <v>320007.00075226033</v>
      </c>
      <c r="H43" s="27">
        <f t="shared" si="5"/>
        <v>2203.404374212515</v>
      </c>
      <c r="I43" s="27">
        <f t="shared" si="5"/>
        <v>1515.9533232567419</v>
      </c>
      <c r="J43" s="27">
        <f t="shared" si="5"/>
        <v>19213.922682432625</v>
      </c>
      <c r="K43" s="27">
        <f t="shared" si="5"/>
        <v>105049.81071560716</v>
      </c>
      <c r="L43" s="27">
        <f t="shared" si="5"/>
        <v>1913.9559284928021</v>
      </c>
      <c r="M43" s="27">
        <f t="shared" si="5"/>
        <v>136.33123499999999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11100.416575999998</v>
      </c>
      <c r="G48" s="17">
        <f t="shared" si="7"/>
        <v>9213.7503859999961</v>
      </c>
      <c r="H48" s="17">
        <f t="shared" si="7"/>
        <v>915.47666699999968</v>
      </c>
      <c r="I48" s="17">
        <f t="shared" si="7"/>
        <v>2568.1497979999999</v>
      </c>
      <c r="J48" s="17">
        <f t="shared" si="7"/>
        <v>4742.1013780000003</v>
      </c>
      <c r="K48" s="17">
        <f t="shared" si="7"/>
        <v>7126.1285799999996</v>
      </c>
      <c r="L48" s="17">
        <f t="shared" si="7"/>
        <v>52.293783999999988</v>
      </c>
      <c r="M48" s="17">
        <f t="shared" si="7"/>
        <v>72.112996999999964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11060.258023999997</v>
      </c>
      <c r="G51" s="23">
        <v>8482.5670919999957</v>
      </c>
      <c r="H51" s="23">
        <v>729.31659699999977</v>
      </c>
      <c r="I51" s="23">
        <v>1425.993281</v>
      </c>
      <c r="J51" s="23">
        <v>4582.5608599999996</v>
      </c>
      <c r="K51" s="23">
        <v>6755.0412929999993</v>
      </c>
      <c r="L51" s="23">
        <v>51.264608999999993</v>
      </c>
      <c r="M51" s="23">
        <v>72.112996999999964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25.879411999999995</v>
      </c>
      <c r="G52" s="23">
        <v>216.92127400000001</v>
      </c>
      <c r="H52" s="23">
        <v>5.8770810000000022</v>
      </c>
      <c r="I52" s="23">
        <v>23.304607999999998</v>
      </c>
      <c r="J52" s="23">
        <v>18.709264999999995</v>
      </c>
      <c r="K52" s="23">
        <v>244.21343099999993</v>
      </c>
      <c r="L52" s="23">
        <v>0.67541899999999988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14.279139999999996</v>
      </c>
      <c r="G53" s="23">
        <v>514.26202000000001</v>
      </c>
      <c r="H53" s="23">
        <v>180.28298899999996</v>
      </c>
      <c r="I53" s="23">
        <v>1118.851909</v>
      </c>
      <c r="J53" s="23">
        <v>140.831253</v>
      </c>
      <c r="K53" s="23">
        <v>126.873856</v>
      </c>
      <c r="L53" s="23">
        <v>0.35375599999999996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17019.102977999999</v>
      </c>
      <c r="G56" s="17">
        <f t="shared" si="8"/>
        <v>22280.834060000001</v>
      </c>
      <c r="H56" s="17">
        <f t="shared" si="8"/>
        <v>41982.220085999987</v>
      </c>
      <c r="I56" s="17">
        <f t="shared" si="8"/>
        <v>29722.599373999998</v>
      </c>
      <c r="J56" s="17">
        <f t="shared" si="8"/>
        <v>363420.77457000001</v>
      </c>
      <c r="K56" s="17">
        <f t="shared" si="8"/>
        <v>19666.615723000003</v>
      </c>
      <c r="L56" s="17">
        <f t="shared" si="8"/>
        <v>425.13372999999996</v>
      </c>
      <c r="M56" s="17">
        <f t="shared" si="8"/>
        <v>5340.2067160000006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16376.626239999998</v>
      </c>
      <c r="G58" s="23">
        <v>19039.75374</v>
      </c>
      <c r="H58" s="23">
        <v>9610.7972339999978</v>
      </c>
      <c r="I58" s="23">
        <v>12200.506620000002</v>
      </c>
      <c r="J58" s="23">
        <v>129792.87126499997</v>
      </c>
      <c r="K58" s="23">
        <v>19666.615723000003</v>
      </c>
      <c r="L58" s="23">
        <v>191.50581899999997</v>
      </c>
      <c r="M58" s="23">
        <v>1574.4851980000003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642.47673799999984</v>
      </c>
      <c r="G61" s="23">
        <v>3241.0803200000018</v>
      </c>
      <c r="H61" s="23">
        <v>32371.422851999992</v>
      </c>
      <c r="I61" s="23">
        <v>17522.092753999998</v>
      </c>
      <c r="J61" s="23">
        <v>233627.90330500001</v>
      </c>
      <c r="K61" s="23"/>
      <c r="L61" s="23">
        <v>233.62791099999998</v>
      </c>
      <c r="M61" s="23">
        <v>3765.7215180000003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1118.2937820000002</v>
      </c>
      <c r="G63" s="17">
        <f t="shared" si="9"/>
        <v>17421.281124000001</v>
      </c>
      <c r="H63" s="17">
        <f t="shared" si="9"/>
        <v>1000.30224</v>
      </c>
      <c r="I63" s="17">
        <f t="shared" si="9"/>
        <v>453.48670899999985</v>
      </c>
      <c r="J63" s="17">
        <f t="shared" si="9"/>
        <v>3187.7277519999989</v>
      </c>
      <c r="K63" s="17">
        <f t="shared" si="9"/>
        <v>2637.2495980000003</v>
      </c>
      <c r="L63" s="17">
        <f t="shared" si="9"/>
        <v>15.175450000000001</v>
      </c>
      <c r="M63" s="17">
        <f t="shared" si="9"/>
        <v>19.240002000000008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281.99342599999994</v>
      </c>
      <c r="G65" s="23">
        <v>1075.3605339999999</v>
      </c>
      <c r="H65" s="23">
        <v>132.522032</v>
      </c>
      <c r="I65" s="23">
        <v>279.6714659999999</v>
      </c>
      <c r="J65" s="23">
        <v>929.72800600000005</v>
      </c>
      <c r="K65" s="23">
        <v>1349.373697</v>
      </c>
      <c r="L65" s="23">
        <v>4.7465310000000001</v>
      </c>
      <c r="M65" s="23">
        <v>19.240002000000008</v>
      </c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836.30035600000019</v>
      </c>
      <c r="G67" s="23">
        <v>16345.920590000002</v>
      </c>
      <c r="H67" s="23">
        <v>867.78020800000002</v>
      </c>
      <c r="I67" s="23">
        <v>173.81524299999995</v>
      </c>
      <c r="J67" s="23">
        <v>2257.999745999999</v>
      </c>
      <c r="K67" s="23">
        <v>1287.8759010000001</v>
      </c>
      <c r="L67" s="23">
        <v>10.428919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29237.813335999999</v>
      </c>
      <c r="G70" s="27">
        <f t="shared" ref="G70:P70" si="10">SUM(G63,G56,G48)</f>
        <v>48915.865569999994</v>
      </c>
      <c r="H70" s="27">
        <f t="shared" si="10"/>
        <v>43897.998992999987</v>
      </c>
      <c r="I70" s="27">
        <f t="shared" si="10"/>
        <v>32744.235880999997</v>
      </c>
      <c r="J70" s="27">
        <f t="shared" si="10"/>
        <v>371350.60369999998</v>
      </c>
      <c r="K70" s="27">
        <f t="shared" si="10"/>
        <v>29429.993901000005</v>
      </c>
      <c r="L70" s="27">
        <f t="shared" si="10"/>
        <v>492.60296399999993</v>
      </c>
      <c r="M70" s="27">
        <f t="shared" si="10"/>
        <v>5431.5597150000012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66637.532107460938</v>
      </c>
      <c r="G75" s="17">
        <f t="shared" si="12"/>
        <v>57899.809679622784</v>
      </c>
      <c r="H75" s="17">
        <f t="shared" si="12"/>
        <v>22261.534346930617</v>
      </c>
      <c r="I75" s="17">
        <f t="shared" si="12"/>
        <v>38286.043502704721</v>
      </c>
      <c r="J75" s="17">
        <f t="shared" si="12"/>
        <v>49092.412525480795</v>
      </c>
      <c r="K75" s="17">
        <f t="shared" si="12"/>
        <v>36968.627901129403</v>
      </c>
      <c r="L75" s="17">
        <f t="shared" si="12"/>
        <v>537.74343570160158</v>
      </c>
      <c r="M75" s="17">
        <f t="shared" si="12"/>
        <v>1798.3568573326133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13708.408062369328</v>
      </c>
      <c r="G77" s="39">
        <v>5548.7162679881567</v>
      </c>
      <c r="H77" s="39">
        <v>294.48954695405195</v>
      </c>
      <c r="I77" s="39">
        <v>324.73490699289039</v>
      </c>
      <c r="J77" s="39">
        <v>2881.7118281343842</v>
      </c>
      <c r="K77" s="39">
        <v>2223.3605799956554</v>
      </c>
      <c r="L77" s="39">
        <v>82.957009646312514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41093.589710785505</v>
      </c>
      <c r="G78" s="39">
        <v>26748.999157350136</v>
      </c>
      <c r="H78" s="39">
        <v>15776.648337519662</v>
      </c>
      <c r="I78" s="39">
        <v>1850.8349755105296</v>
      </c>
      <c r="J78" s="39">
        <v>39526.576687094945</v>
      </c>
      <c r="K78" s="39">
        <v>19944.867078990792</v>
      </c>
      <c r="L78" s="39">
        <v>415.47962706932014</v>
      </c>
      <c r="M78" s="39">
        <v>1798.3568573326133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7454.3666073061058</v>
      </c>
      <c r="G79" s="39">
        <v>12515.90397228449</v>
      </c>
      <c r="H79" s="39">
        <v>549.20569845690522</v>
      </c>
      <c r="I79" s="39">
        <v>215.35768780130064</v>
      </c>
      <c r="J79" s="39">
        <v>2202.0945602514589</v>
      </c>
      <c r="K79" s="39">
        <v>10567.796078462956</v>
      </c>
      <c r="L79" s="39">
        <v>26.768729105968937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4381.1677269999991</v>
      </c>
      <c r="G80" s="39">
        <v>13086.190282000003</v>
      </c>
      <c r="H80" s="39">
        <v>5641.1907639999999</v>
      </c>
      <c r="I80" s="39">
        <v>35895.115932399996</v>
      </c>
      <c r="J80" s="39">
        <v>4482.0294500000009</v>
      </c>
      <c r="K80" s="39">
        <v>4232.604163680001</v>
      </c>
      <c r="L80" s="39">
        <v>12.538069879999998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967.245</v>
      </c>
      <c r="G83" s="17">
        <f t="shared" si="13"/>
        <v>5824.9541710856975</v>
      </c>
      <c r="H83" s="17">
        <f t="shared" si="13"/>
        <v>12.134178875485571</v>
      </c>
      <c r="I83" s="17">
        <f t="shared" si="13"/>
        <v>33.370547956899557</v>
      </c>
      <c r="J83" s="17">
        <f t="shared" si="13"/>
        <v>174.36924937834024</v>
      </c>
      <c r="K83" s="17">
        <f t="shared" si="13"/>
        <v>2619.219486689215</v>
      </c>
      <c r="L83" s="17">
        <f t="shared" si="13"/>
        <v>5.5533870732471611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>
        <v>74.926000000000002</v>
      </c>
      <c r="H84" s="39">
        <v>6.2329999999999997</v>
      </c>
      <c r="I84" s="39">
        <v>6.9535049999999998</v>
      </c>
      <c r="J84" s="39">
        <v>126.026</v>
      </c>
      <c r="K84" s="39">
        <v>1844.425</v>
      </c>
      <c r="L84" s="39">
        <v>0.69535049999999998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5492.5387609999989</v>
      </c>
      <c r="H85" s="39"/>
      <c r="I85" s="39">
        <v>21.781229</v>
      </c>
      <c r="J85" s="39"/>
      <c r="K85" s="39">
        <v>646.51650400000005</v>
      </c>
      <c r="L85" s="39">
        <v>4.0883640000000003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967.245</v>
      </c>
      <c r="G86" s="39">
        <v>257.4894100856983</v>
      </c>
      <c r="H86" s="39">
        <v>5.9011788754855701</v>
      </c>
      <c r="I86" s="39">
        <v>4.635813956899554</v>
      </c>
      <c r="J86" s="39">
        <v>48.343249378340246</v>
      </c>
      <c r="K86" s="39">
        <v>128.27798268921521</v>
      </c>
      <c r="L86" s="39">
        <v>0.76967257324716098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67977.700875146722</v>
      </c>
      <c r="G88" s="17">
        <f t="shared" si="14"/>
        <v>103526.32706084748</v>
      </c>
      <c r="H88" s="17">
        <f t="shared" si="14"/>
        <v>1616.3860650887764</v>
      </c>
      <c r="I88" s="17">
        <f t="shared" si="14"/>
        <v>837.27165992556502</v>
      </c>
      <c r="J88" s="17">
        <f t="shared" si="14"/>
        <v>162337.09845319393</v>
      </c>
      <c r="K88" s="17">
        <f t="shared" si="14"/>
        <v>23932.039770638628</v>
      </c>
      <c r="L88" s="17">
        <f t="shared" si="14"/>
        <v>154.85534927643235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3431.0949999999998</v>
      </c>
      <c r="G89" s="39">
        <v>3605.5360000000001</v>
      </c>
      <c r="H89" s="39"/>
      <c r="I89" s="39"/>
      <c r="J89" s="39">
        <v>85667.013000000006</v>
      </c>
      <c r="K89" s="39">
        <v>668.80799999999999</v>
      </c>
      <c r="L89" s="39">
        <v>9.596812254877392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845.30870413697164</v>
      </c>
      <c r="G90" s="39">
        <v>3910.395582481683</v>
      </c>
      <c r="H90" s="39"/>
      <c r="I90" s="39">
        <v>38.959886930701529</v>
      </c>
      <c r="J90" s="39">
        <v>485.64851935877761</v>
      </c>
      <c r="K90" s="39">
        <v>2226.0049706759778</v>
      </c>
      <c r="L90" s="39">
        <v>4.0107182688249345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305.81768499999998</v>
      </c>
      <c r="G91" s="39">
        <v>89.311243000000019</v>
      </c>
      <c r="H91" s="39">
        <v>19.364158999999997</v>
      </c>
      <c r="I91" s="39">
        <v>15.486096999999997</v>
      </c>
      <c r="J91" s="39">
        <v>149.86579399999999</v>
      </c>
      <c r="K91" s="39">
        <v>175.28089400000002</v>
      </c>
      <c r="L91" s="39">
        <v>2.3126410000000002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2658.224999</v>
      </c>
      <c r="G93" s="39"/>
      <c r="H93" s="39"/>
      <c r="I93" s="39">
        <v>0.27268700000000001</v>
      </c>
      <c r="J93" s="39"/>
      <c r="K93" s="39">
        <v>11.75234</v>
      </c>
      <c r="L93" s="39">
        <v>3.9107999999999997E-2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2989.9148937297937</v>
      </c>
      <c r="G94" s="39">
        <v>2049.3979748847628</v>
      </c>
      <c r="H94" s="39"/>
      <c r="I94" s="39">
        <v>3.7624162747193486</v>
      </c>
      <c r="J94" s="39"/>
      <c r="K94" s="39">
        <v>111.2600941808742</v>
      </c>
      <c r="L94" s="39">
        <v>0.56557946796839598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216.49574600935344</v>
      </c>
      <c r="G95" s="39">
        <v>19.111500000608984</v>
      </c>
      <c r="H95" s="39"/>
      <c r="I95" s="39">
        <v>2.2711649991385507</v>
      </c>
      <c r="J95" s="39"/>
      <c r="K95" s="39">
        <v>43.857158965754593</v>
      </c>
      <c r="L95" s="39">
        <v>0.38162949911626176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824.82979983623466</v>
      </c>
      <c r="G96" s="39">
        <v>101.41350098009381</v>
      </c>
      <c r="H96" s="39"/>
      <c r="I96" s="39">
        <v>6.0754684350773953</v>
      </c>
      <c r="J96" s="39"/>
      <c r="K96" s="39">
        <v>68.813788283537249</v>
      </c>
      <c r="L96" s="39">
        <v>0.90717174363467423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30.75</v>
      </c>
      <c r="G97" s="39">
        <v>10</v>
      </c>
      <c r="H97" s="39"/>
      <c r="I97" s="39">
        <v>0.21293999999999999</v>
      </c>
      <c r="J97" s="39">
        <v>117.25</v>
      </c>
      <c r="K97" s="39">
        <v>11.842366999999999</v>
      </c>
      <c r="L97" s="39">
        <v>2.196E-2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7.4380430000000004</v>
      </c>
      <c r="G98" s="39">
        <v>107.78639300000002</v>
      </c>
      <c r="H98" s="39"/>
      <c r="I98" s="39">
        <v>1.7694730000000001</v>
      </c>
      <c r="J98" s="39"/>
      <c r="K98" s="39">
        <v>86.495594999999994</v>
      </c>
      <c r="L98" s="39">
        <v>0.22118299999999996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20138.237975000004</v>
      </c>
      <c r="G99" s="39">
        <v>64478.179574999987</v>
      </c>
      <c r="H99" s="39">
        <v>851.05386899999985</v>
      </c>
      <c r="I99" s="39">
        <v>439.82080900000005</v>
      </c>
      <c r="J99" s="39">
        <v>59430.013179000001</v>
      </c>
      <c r="K99" s="39">
        <v>11363.255166999999</v>
      </c>
      <c r="L99" s="39">
        <v>87.906763000000012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11387.875747367005</v>
      </c>
      <c r="G100" s="39">
        <v>3664.4173830655823</v>
      </c>
      <c r="H100" s="39"/>
      <c r="I100" s="39">
        <v>21.083820937643658</v>
      </c>
      <c r="J100" s="39">
        <v>5324.0256689742891</v>
      </c>
      <c r="K100" s="39">
        <v>934.56890150262109</v>
      </c>
      <c r="L100" s="39">
        <v>6.1525667250153804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743.40000099999986</v>
      </c>
      <c r="G101" s="39">
        <v>1495.1999980000001</v>
      </c>
      <c r="H101" s="39"/>
      <c r="I101" s="39"/>
      <c r="J101" s="39">
        <v>8399.9999970000026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499.24892400000004</v>
      </c>
      <c r="G102" s="39">
        <v>3158.5634400000004</v>
      </c>
      <c r="H102" s="39"/>
      <c r="I102" s="39">
        <v>9.343477</v>
      </c>
      <c r="J102" s="39">
        <v>6.6081900000000005</v>
      </c>
      <c r="K102" s="39">
        <v>435.74453799999998</v>
      </c>
      <c r="L102" s="39">
        <v>1.236564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3215.1214829999999</v>
      </c>
      <c r="G103" s="39">
        <v>7655.6094820000008</v>
      </c>
      <c r="H103" s="39"/>
      <c r="I103" s="39">
        <v>21.425000000000001</v>
      </c>
      <c r="J103" s="39">
        <v>16.016683999999998</v>
      </c>
      <c r="K103" s="39">
        <v>986.62502699999993</v>
      </c>
      <c r="L103" s="39">
        <v>2.8772959999999999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14.270662</v>
      </c>
      <c r="G104" s="39">
        <v>104.31022</v>
      </c>
      <c r="H104" s="39"/>
      <c r="I104" s="39">
        <v>0.46049799999999996</v>
      </c>
      <c r="J104" s="39">
        <v>33.596850000000003</v>
      </c>
      <c r="K104" s="39">
        <v>26.053225999999999</v>
      </c>
      <c r="L104" s="39">
        <v>4.6050000000000001E-2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2174.3553999999999</v>
      </c>
      <c r="G105" s="39">
        <v>3250.4394510000002</v>
      </c>
      <c r="H105" s="39"/>
      <c r="I105" s="39">
        <v>11.827251</v>
      </c>
      <c r="J105" s="39">
        <v>6.8004059999999997</v>
      </c>
      <c r="K105" s="39">
        <v>663.20529500000009</v>
      </c>
      <c r="L105" s="39">
        <v>1.2020119999999999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482.88844399999999</v>
      </c>
      <c r="G106" s="39">
        <v>110.84741200000001</v>
      </c>
      <c r="H106" s="39"/>
      <c r="I106" s="39">
        <v>4.4222320000000002</v>
      </c>
      <c r="J106" s="39">
        <v>53.417417999999998</v>
      </c>
      <c r="K106" s="39">
        <v>54.788913000000001</v>
      </c>
      <c r="L106" s="39">
        <v>0.655192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10746.774508999997</v>
      </c>
      <c r="G107" s="39">
        <v>5735.1299250000002</v>
      </c>
      <c r="H107" s="39">
        <v>542.27708299999995</v>
      </c>
      <c r="I107" s="39">
        <v>203.907454</v>
      </c>
      <c r="J107" s="39">
        <v>1970.8176989999995</v>
      </c>
      <c r="K107" s="39">
        <v>3351.8744240000005</v>
      </c>
      <c r="L107" s="39">
        <v>29.490636000000009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6.6577609999999998</v>
      </c>
      <c r="G108" s="39">
        <v>2431.9375259999997</v>
      </c>
      <c r="H108" s="39">
        <v>196.078191</v>
      </c>
      <c r="I108" s="39">
        <v>39.22932500000001</v>
      </c>
      <c r="J108" s="39">
        <v>392.02589399999994</v>
      </c>
      <c r="K108" s="39">
        <v>2218.2161209999995</v>
      </c>
      <c r="L108" s="39">
        <v>3.926936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16.760677783189319</v>
      </c>
      <c r="G109" s="39">
        <v>74.193398067392494</v>
      </c>
      <c r="H109" s="39">
        <v>2.8386754999651309</v>
      </c>
      <c r="I109" s="39">
        <v>0.86073066779399521</v>
      </c>
      <c r="J109" s="39">
        <v>9.5969407455611861</v>
      </c>
      <c r="K109" s="39">
        <v>43.082915506673743</v>
      </c>
      <c r="L109" s="39">
        <v>0.10396957987267157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2323</v>
      </c>
      <c r="G110" s="39">
        <v>1060.341029899105</v>
      </c>
      <c r="H110" s="39"/>
      <c r="I110" s="39">
        <v>10.2274992</v>
      </c>
      <c r="J110" s="39">
        <v>151.47729000019714</v>
      </c>
      <c r="K110" s="39">
        <v>261.71379526195199</v>
      </c>
      <c r="L110" s="39">
        <v>2.0454998400000002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4919.2344202841696</v>
      </c>
      <c r="G114" s="39">
        <v>414.20602646828354</v>
      </c>
      <c r="H114" s="39">
        <v>4.7740875888114971</v>
      </c>
      <c r="I114" s="39">
        <v>5.8534294804904228</v>
      </c>
      <c r="J114" s="39">
        <v>122.92492311508198</v>
      </c>
      <c r="K114" s="39">
        <v>188.79623926123108</v>
      </c>
      <c r="L114" s="39">
        <v>1.1550608971226055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135582.47798260767</v>
      </c>
      <c r="G116" s="42">
        <f t="shared" ref="G116:P116" si="15">SUM(G88,G83,G75)</f>
        <v>167251.09091155598</v>
      </c>
      <c r="H116" s="42">
        <f t="shared" si="15"/>
        <v>23890.054590894881</v>
      </c>
      <c r="I116" s="42">
        <f t="shared" si="15"/>
        <v>39156.685710587182</v>
      </c>
      <c r="J116" s="42">
        <f t="shared" si="15"/>
        <v>211603.88022805305</v>
      </c>
      <c r="K116" s="42">
        <f t="shared" si="15"/>
        <v>63519.887158457248</v>
      </c>
      <c r="L116" s="42">
        <f t="shared" si="15"/>
        <v>698.15217205128113</v>
      </c>
      <c r="M116" s="42">
        <f t="shared" si="15"/>
        <v>1798.3568573326133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28423.914649448445</v>
      </c>
      <c r="G121" s="17">
        <f t="shared" si="17"/>
        <v>1752.1975018499998</v>
      </c>
      <c r="H121" s="17">
        <f t="shared" si="17"/>
        <v>1418.880179971</v>
      </c>
      <c r="I121" s="17">
        <f t="shared" si="17"/>
        <v>105.02135112000001</v>
      </c>
      <c r="J121" s="17">
        <f t="shared" si="17"/>
        <v>542.73039644956668</v>
      </c>
      <c r="K121" s="17">
        <f t="shared" si="17"/>
        <v>1640.3748437259999</v>
      </c>
      <c r="L121" s="17">
        <f t="shared" si="17"/>
        <v>0</v>
      </c>
      <c r="M121" s="17">
        <f t="shared" si="17"/>
        <v>7.28775438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25.38</v>
      </c>
      <c r="G122" s="39"/>
      <c r="H122" s="39"/>
      <c r="I122" s="39">
        <v>105.02135112000001</v>
      </c>
      <c r="J122" s="39"/>
      <c r="K122" s="39">
        <v>347.08571048599998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8996.0176494484476</v>
      </c>
      <c r="G123" s="39">
        <v>1708.9475018499998</v>
      </c>
      <c r="H123" s="39">
        <v>28.701888471</v>
      </c>
      <c r="I123" s="39"/>
      <c r="J123" s="39">
        <v>542.73039644956668</v>
      </c>
      <c r="K123" s="39">
        <v>1270.34313324</v>
      </c>
      <c r="L123" s="39"/>
      <c r="M123" s="39">
        <v>7.28775438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19402.517</v>
      </c>
      <c r="G124" s="39">
        <v>43.25</v>
      </c>
      <c r="H124" s="39"/>
      <c r="I124" s="39"/>
      <c r="J124" s="39"/>
      <c r="K124" s="39">
        <v>22.945999999999998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1390.1782914999999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1252.8046108000001</v>
      </c>
      <c r="G128" s="17">
        <f t="shared" si="18"/>
        <v>1677.014392605</v>
      </c>
      <c r="H128" s="17">
        <f t="shared" si="18"/>
        <v>944.32793669500006</v>
      </c>
      <c r="I128" s="17">
        <f t="shared" si="18"/>
        <v>778.12412959999995</v>
      </c>
      <c r="J128" s="17">
        <f t="shared" si="18"/>
        <v>87739.517819599991</v>
      </c>
      <c r="K128" s="17">
        <f t="shared" si="18"/>
        <v>1474.7449140000003</v>
      </c>
      <c r="L128" s="17">
        <f t="shared" si="18"/>
        <v>0</v>
      </c>
      <c r="M128" s="17">
        <f t="shared" si="18"/>
        <v>10.0317802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2.1690338000000002</v>
      </c>
      <c r="G129" s="39">
        <v>2.4401623999999997</v>
      </c>
      <c r="H129" s="39">
        <v>20.876948200000001</v>
      </c>
      <c r="I129" s="39">
        <v>0.27112959999999997</v>
      </c>
      <c r="J129" s="39">
        <v>1247.4654495999998</v>
      </c>
      <c r="K129" s="39">
        <v>72.033051</v>
      </c>
      <c r="L129" s="39"/>
      <c r="M129" s="39">
        <v>10.0317802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226.63399999999999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52.426000000000002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438.35944000000001</v>
      </c>
      <c r="G134" s="39">
        <v>28.232261205</v>
      </c>
      <c r="H134" s="39">
        <v>16.647846495</v>
      </c>
      <c r="I134" s="39"/>
      <c r="J134" s="39">
        <v>64962.965069999998</v>
      </c>
      <c r="K134" s="39">
        <v>280.43400000000003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759.85013700000013</v>
      </c>
      <c r="G135" s="39">
        <v>1646.3419690000001</v>
      </c>
      <c r="H135" s="39">
        <v>582.55177300000014</v>
      </c>
      <c r="I135" s="39"/>
      <c r="J135" s="39">
        <v>21529.087300000003</v>
      </c>
      <c r="K135" s="39">
        <v>617.3898630000001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110.60536899999998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213.64599999999999</v>
      </c>
      <c r="I137" s="39">
        <v>777.85299999999995</v>
      </c>
      <c r="J137" s="39"/>
      <c r="K137" s="39">
        <v>278.25400000000002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7800.8020000550005</v>
      </c>
      <c r="G140" s="17">
        <f t="shared" si="19"/>
        <v>389.447</v>
      </c>
      <c r="H140" s="17">
        <f t="shared" si="19"/>
        <v>0</v>
      </c>
      <c r="I140" s="17">
        <f t="shared" si="19"/>
        <v>241.72048799999999</v>
      </c>
      <c r="J140" s="17">
        <f t="shared" si="19"/>
        <v>53365.121599999999</v>
      </c>
      <c r="K140" s="17">
        <f t="shared" si="19"/>
        <v>1459.7088132267625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240688.79926742235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3609.4</v>
      </c>
      <c r="G141" s="39">
        <v>389.447</v>
      </c>
      <c r="H141" s="39"/>
      <c r="I141" s="39"/>
      <c r="J141" s="39">
        <v>46733.64</v>
      </c>
      <c r="K141" s="39">
        <v>640.52700000000004</v>
      </c>
      <c r="L141" s="39"/>
      <c r="M141" s="39"/>
      <c r="N141" s="39"/>
      <c r="O141" s="39"/>
      <c r="P141" s="40">
        <v>240688.79926742235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241.72048799999999</v>
      </c>
      <c r="J142" s="39">
        <v>6631.4816000000001</v>
      </c>
      <c r="K142" s="39">
        <v>601.68232932156263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759.27800000000002</v>
      </c>
      <c r="G143" s="39"/>
      <c r="H143" s="39"/>
      <c r="I143" s="39"/>
      <c r="J143" s="39"/>
      <c r="K143" s="39">
        <v>145.18525516099999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3432.1240000550001</v>
      </c>
      <c r="G149" s="39"/>
      <c r="H149" s="39"/>
      <c r="I149" s="39"/>
      <c r="J149" s="39"/>
      <c r="K149" s="39">
        <v>72.314228744199994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6506.2918968518979</v>
      </c>
      <c r="G155" s="17">
        <f t="shared" si="21"/>
        <v>3124.1173520800003</v>
      </c>
      <c r="H155" s="17">
        <f t="shared" si="21"/>
        <v>63.438201000000007</v>
      </c>
      <c r="I155" s="17">
        <f t="shared" si="21"/>
        <v>5.4375610000000005</v>
      </c>
      <c r="J155" s="17">
        <f t="shared" si="21"/>
        <v>271.87799999999999</v>
      </c>
      <c r="K155" s="17">
        <f t="shared" si="21"/>
        <v>943.06254889033107</v>
      </c>
      <c r="L155" s="17">
        <f t="shared" si="21"/>
        <v>5894.2304000000004</v>
      </c>
      <c r="M155" s="17">
        <f t="shared" si="21"/>
        <v>1986.1768965643175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3990.535110851898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1964.0289380800002</v>
      </c>
      <c r="H157" s="39"/>
      <c r="I157" s="39"/>
      <c r="J157" s="39"/>
      <c r="K157" s="39"/>
      <c r="L157" s="39">
        <v>5894.2304000000004</v>
      </c>
      <c r="M157" s="39">
        <v>11.767505429999998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358.97639311571425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126.24390080889141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243.20730032542602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1167.8411900000001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437.11699999999996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2236.8523759999998</v>
      </c>
      <c r="G164" s="39">
        <v>1152.50109</v>
      </c>
      <c r="H164" s="39">
        <v>63.438201000000007</v>
      </c>
      <c r="I164" s="39">
        <v>5.4375610000000005</v>
      </c>
      <c r="J164" s="39">
        <v>271.87799999999999</v>
      </c>
      <c r="K164" s="39">
        <v>238.11661700000002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278.90440999999998</v>
      </c>
      <c r="G165" s="39">
        <v>7.5873239999999997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34.010164000000003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>
        <v>311.95937477461678</v>
      </c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8986.1746650000041</v>
      </c>
      <c r="I173" s="17">
        <f t="shared" si="22"/>
        <v>4245.7972600000003</v>
      </c>
      <c r="J173" s="17">
        <f t="shared" si="22"/>
        <v>42.447000000000003</v>
      </c>
      <c r="K173" s="17">
        <f t="shared" si="22"/>
        <v>2175.5533519280007</v>
      </c>
      <c r="L173" s="17">
        <f t="shared" si="22"/>
        <v>740.22299999999996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826.61400000000026</v>
      </c>
      <c r="I174" s="39">
        <v>4133.0700000000006</v>
      </c>
      <c r="J174" s="39"/>
      <c r="K174" s="39">
        <v>1850.2064679280004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629.50560000000007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1085.05</v>
      </c>
      <c r="I177" s="39"/>
      <c r="J177" s="39"/>
      <c r="K177" s="39">
        <v>3.4502829999999998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1290.35709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420.70958900000005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77.291879999999992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2984.98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465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28.523520000000001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36.129510000000003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117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438.37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390.78899999999999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0.54879999999999995</v>
      </c>
      <c r="I189" s="39">
        <v>88.48</v>
      </c>
      <c r="J189" s="39"/>
      <c r="K189" s="39">
        <v>39.200000000000003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0.33957599999999999</v>
      </c>
      <c r="I190" s="39"/>
      <c r="J190" s="39">
        <v>42.447000000000003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20.6221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39.637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134.70699999999999</v>
      </c>
      <c r="I193" s="39">
        <v>24.247260000000001</v>
      </c>
      <c r="J193" s="39"/>
      <c r="K193" s="39">
        <v>134.70699999999999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147.98960099999999</v>
      </c>
      <c r="L199" s="39">
        <v>740.22299999999996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3212.5839999999998</v>
      </c>
      <c r="G204" s="17">
        <f t="shared" ref="G204:P204" si="24">SUM(G205:G226)</f>
        <v>1600.9070000000002</v>
      </c>
      <c r="H204" s="17">
        <f t="shared" si="24"/>
        <v>27454.143004000005</v>
      </c>
      <c r="I204" s="17">
        <f t="shared" si="24"/>
        <v>0</v>
      </c>
      <c r="J204" s="17">
        <f t="shared" si="24"/>
        <v>23714.341740000003</v>
      </c>
      <c r="K204" s="17">
        <f t="shared" si="24"/>
        <v>20741.373574340658</v>
      </c>
      <c r="L204" s="17">
        <f t="shared" si="24"/>
        <v>0</v>
      </c>
      <c r="M204" s="17">
        <f t="shared" si="24"/>
        <v>779.27897000000007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22.755001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3007.3559999999998</v>
      </c>
      <c r="G206" s="39">
        <v>1498.2930000000001</v>
      </c>
      <c r="H206" s="39">
        <v>3563.4379999999992</v>
      </c>
      <c r="I206" s="39"/>
      <c r="J206" s="39">
        <v>8246.281500000001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205.22800000000001</v>
      </c>
      <c r="G207" s="39">
        <v>102.614</v>
      </c>
      <c r="H207" s="39">
        <v>10.2614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5090.4192010000006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1622.7712620000002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1085.9932659999999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4524.0651060000009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34.405408999999992</v>
      </c>
      <c r="I213" s="39"/>
      <c r="J213" s="39">
        <v>2.5142399999999996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2191.6000050000007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16037.505734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61.464354999999998</v>
      </c>
      <c r="I216" s="39"/>
      <c r="J216" s="39"/>
      <c r="K216" s="39">
        <v>1.00068</v>
      </c>
      <c r="L216" s="39"/>
      <c r="M216" s="39">
        <v>100.87697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1522.5111304214572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424.96745417699992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2080.8877037421998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15465.546</v>
      </c>
      <c r="K222" s="39">
        <v>674.50087200000007</v>
      </c>
      <c r="L222" s="39"/>
      <c r="M222" s="39">
        <v>678.40200000000004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9246.9699990000026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1865759.4537768001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1666559.486268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199199.96750880001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47196.397157155341</v>
      </c>
      <c r="G238" s="42">
        <f t="shared" ref="G238:P238" si="26">SUM(G228,G204,G173,G155,G140,G128,G121,G236)</f>
        <v>8543.6832465349999</v>
      </c>
      <c r="H238" s="42">
        <f t="shared" si="26"/>
        <v>38866.963986666007</v>
      </c>
      <c r="I238" s="42">
        <f t="shared" si="26"/>
        <v>5376.1007897199997</v>
      </c>
      <c r="J238" s="42">
        <f t="shared" si="26"/>
        <v>165676.03655604954</v>
      </c>
      <c r="K238" s="42">
        <f t="shared" si="26"/>
        <v>28434.818046111752</v>
      </c>
      <c r="L238" s="42">
        <f t="shared" si="26"/>
        <v>6634.4534000000003</v>
      </c>
      <c r="M238" s="42">
        <f t="shared" si="26"/>
        <v>2782.7754011443176</v>
      </c>
      <c r="N238" s="42">
        <f t="shared" si="26"/>
        <v>0</v>
      </c>
      <c r="O238" s="42">
        <f t="shared" si="26"/>
        <v>1865759.4537768001</v>
      </c>
      <c r="P238" s="43">
        <f t="shared" si="26"/>
        <v>240688.79926742235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29098.691363999998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624.67977199999996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28474.011591999999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414.52739996147</v>
      </c>
      <c r="I248" s="17">
        <f t="shared" si="29"/>
        <v>341.10103079529222</v>
      </c>
      <c r="J248" s="17">
        <f t="shared" si="29"/>
        <v>0</v>
      </c>
      <c r="K248" s="17">
        <f t="shared" si="29"/>
        <v>18.222686800995564</v>
      </c>
      <c r="L248" s="17">
        <f t="shared" si="29"/>
        <v>0.25702083802840803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7.2920000004179997</v>
      </c>
      <c r="I249" s="39">
        <v>7.7668471125630001</v>
      </c>
      <c r="J249" s="39"/>
      <c r="K249" s="39">
        <v>0.41453748237936844</v>
      </c>
      <c r="L249" s="39">
        <v>5.846813137368E-3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407.235399961052</v>
      </c>
      <c r="I250" s="39">
        <v>333.33418368272919</v>
      </c>
      <c r="J250" s="39"/>
      <c r="K250" s="39">
        <v>17.808149318616195</v>
      </c>
      <c r="L250" s="39">
        <v>0.25117402489104002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35.855740821799998</v>
      </c>
      <c r="I252" s="17">
        <f t="shared" si="30"/>
        <v>324.1840818287817</v>
      </c>
      <c r="J252" s="17">
        <f t="shared" si="30"/>
        <v>0</v>
      </c>
      <c r="K252" s="17">
        <f t="shared" si="30"/>
        <v>15.862275985077293</v>
      </c>
      <c r="L252" s="17">
        <f t="shared" si="30"/>
        <v>1.9362100043772E-2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6.9353665117999999</v>
      </c>
      <c r="I254" s="39">
        <v>170.10789565482568</v>
      </c>
      <c r="J254" s="39"/>
      <c r="K254" s="39">
        <v>3.0719512427366924</v>
      </c>
      <c r="L254" s="39">
        <v>3.7450979163720002E-3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28.92037431</v>
      </c>
      <c r="I255" s="39">
        <v>154.07618617395599</v>
      </c>
      <c r="J255" s="39"/>
      <c r="K255" s="39">
        <v>12.7903247423406</v>
      </c>
      <c r="L255" s="39">
        <v>1.56170021274E-2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15569.019201000001</v>
      </c>
      <c r="I257" s="17">
        <f t="shared" si="31"/>
        <v>30.137015000000002</v>
      </c>
      <c r="J257" s="17">
        <f t="shared" si="31"/>
        <v>0</v>
      </c>
      <c r="K257" s="17">
        <f t="shared" si="31"/>
        <v>2.735E-3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15569.019201000001</v>
      </c>
      <c r="I258" s="39">
        <v>30.137015000000002</v>
      </c>
      <c r="J258" s="39"/>
      <c r="K258" s="39">
        <v>2.735E-3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17859.569706488532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833.21746803960184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3145.1530754489295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13881.199162999999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2223.4057468991023</v>
      </c>
      <c r="I266" s="17">
        <f t="shared" si="33"/>
        <v>8852.7888140795039</v>
      </c>
      <c r="J266" s="17">
        <f t="shared" si="33"/>
        <v>0</v>
      </c>
      <c r="K266" s="17">
        <f t="shared" si="33"/>
        <v>0.11252600621076959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703.86523289910167</v>
      </c>
      <c r="I267" s="39">
        <v>2940.7162780795024</v>
      </c>
      <c r="J267" s="39"/>
      <c r="K267" s="39">
        <v>3.7379006210769589E-2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1519.5405140000005</v>
      </c>
      <c r="I268" s="39">
        <v>5912.0725360000015</v>
      </c>
      <c r="J268" s="39"/>
      <c r="K268" s="39">
        <v>7.5147000000000005E-2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36102.377795170905</v>
      </c>
      <c r="I272" s="42">
        <f t="shared" si="34"/>
        <v>38646.902305703581</v>
      </c>
      <c r="J272" s="42">
        <f t="shared" si="34"/>
        <v>0</v>
      </c>
      <c r="K272" s="42">
        <f t="shared" si="34"/>
        <v>34.200223792283623</v>
      </c>
      <c r="L272" s="42">
        <f t="shared" si="34"/>
        <v>0.27638293807218001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172009.85005699997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19780.574999999997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9115.469998999999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29633.886924999992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8650.8067289999999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410.40000299999986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2850.0000010000003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44112.841399999983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50048.470000000008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7407.3999999999987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13677.752405999992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12600.581911999992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764.52849400000002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312.642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54550.78799099999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5888.6339820000012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5373.0200059999988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15016.799999999997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4307.9999980000002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6858.5956789999973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5068.4299989999981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6508.6602899999998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594.81422100000009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2066.0708199999999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2867.7629960000004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150723.77279799996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54.3949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37.617899999999999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30217.423076999996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7603.4087039999995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7580.3402999999989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225.40346499999998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1139.3570000000002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102837.26145199996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1028.5660000000003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1915.7196889999998</v>
      </c>
      <c r="M326" s="17">
        <f t="shared" si="41"/>
        <v>85.014709000000011</v>
      </c>
      <c r="N326" s="17">
        <f t="shared" si="41"/>
        <v>181745.66311749996</v>
      </c>
      <c r="O326" s="18">
        <f t="shared" si="41"/>
        <v>7520130.2431533355</v>
      </c>
      <c r="P326" s="19">
        <f t="shared" si="41"/>
        <v>262.41126859999997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1912.0878979999998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6858946.217716055</v>
      </c>
      <c r="P328" s="24">
        <v>100.30721340000002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85.014709000000011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>
        <v>38908.3239569</v>
      </c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103496.29707868</v>
      </c>
      <c r="P331" s="24">
        <v>162.10405519999998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518779.4044016999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179229.47109399995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3.6317910000000002</v>
      </c>
      <c r="M334" s="23"/>
      <c r="N334" s="23">
        <v>2516.1920234999998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12.441925999999997</v>
      </c>
      <c r="G336" s="17">
        <f t="shared" ref="G336:P336" si="42">SUM(G337:G339)</f>
        <v>105.01935900000001</v>
      </c>
      <c r="H336" s="17">
        <f t="shared" si="42"/>
        <v>279.50515900000011</v>
      </c>
      <c r="I336" s="17">
        <f t="shared" si="42"/>
        <v>0</v>
      </c>
      <c r="J336" s="17">
        <f t="shared" si="42"/>
        <v>3211.426778</v>
      </c>
      <c r="K336" s="17">
        <f t="shared" si="42"/>
        <v>0</v>
      </c>
      <c r="L336" s="17">
        <f t="shared" si="42"/>
        <v>0</v>
      </c>
      <c r="M336" s="17">
        <f t="shared" si="42"/>
        <v>239.658355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12.441925999999997</v>
      </c>
      <c r="G337" s="23">
        <v>1.0711580000000001</v>
      </c>
      <c r="H337" s="23"/>
      <c r="I337" s="23"/>
      <c r="J337" s="23">
        <v>29.456877999999989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103.94820100000001</v>
      </c>
      <c r="H338" s="23">
        <v>279.50515900000011</v>
      </c>
      <c r="I338" s="23"/>
      <c r="J338" s="23">
        <v>3181.9699000000001</v>
      </c>
      <c r="K338" s="23"/>
      <c r="L338" s="23"/>
      <c r="M338" s="23">
        <v>239.658355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12.441925999999997</v>
      </c>
      <c r="G341" s="27">
        <f t="shared" ref="G341:P341" si="43">SUM(G326,G313,G294,G288,G277,G336)</f>
        <v>105.01935900000001</v>
      </c>
      <c r="H341" s="27">
        <f t="shared" si="43"/>
        <v>391241.66841099988</v>
      </c>
      <c r="I341" s="27">
        <f t="shared" si="43"/>
        <v>0</v>
      </c>
      <c r="J341" s="27">
        <f t="shared" si="43"/>
        <v>3211.426778</v>
      </c>
      <c r="K341" s="27">
        <f t="shared" si="43"/>
        <v>0</v>
      </c>
      <c r="L341" s="27">
        <f t="shared" si="43"/>
        <v>1915.7196889999998</v>
      </c>
      <c r="M341" s="27">
        <f t="shared" si="43"/>
        <v>324.67306400000001</v>
      </c>
      <c r="N341" s="27">
        <f t="shared" si="43"/>
        <v>181745.66311749996</v>
      </c>
      <c r="O341" s="27">
        <f t="shared" si="43"/>
        <v>7520130.2431533355</v>
      </c>
      <c r="P341" s="28">
        <f t="shared" si="43"/>
        <v>262.41126859999997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9111.5293409999995</v>
      </c>
      <c r="G346" s="17">
        <f t="shared" si="45"/>
        <v>207585.10223300001</v>
      </c>
      <c r="H346" s="17">
        <f t="shared" si="45"/>
        <v>53704.770149000011</v>
      </c>
      <c r="I346" s="17">
        <f t="shared" si="45"/>
        <v>4531.2315500000004</v>
      </c>
      <c r="J346" s="17">
        <f t="shared" si="45"/>
        <v>514463.55412299989</v>
      </c>
      <c r="K346" s="17">
        <f t="shared" si="45"/>
        <v>54903.914099999995</v>
      </c>
      <c r="L346" s="17">
        <f t="shared" si="45"/>
        <v>2260.6270260000001</v>
      </c>
      <c r="M346" s="17">
        <f t="shared" si="45"/>
        <v>4931.4593680000007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3425.8645399999996</v>
      </c>
      <c r="G347" s="23">
        <v>95373.809720999998</v>
      </c>
      <c r="H347" s="23">
        <v>8588.2397529999998</v>
      </c>
      <c r="I347" s="23">
        <v>726.14214100000015</v>
      </c>
      <c r="J347" s="23">
        <v>107264.83703600003</v>
      </c>
      <c r="K347" s="23">
        <v>20390.289752999994</v>
      </c>
      <c r="L347" s="23">
        <v>564.70628799999974</v>
      </c>
      <c r="M347" s="23">
        <v>2744.6338540000002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1292.3431059999996</v>
      </c>
      <c r="G348" s="23">
        <v>30854.369687999992</v>
      </c>
      <c r="H348" s="23">
        <v>7215.1794860000009</v>
      </c>
      <c r="I348" s="23">
        <v>411.98266299999989</v>
      </c>
      <c r="J348" s="23">
        <v>65552.113196999999</v>
      </c>
      <c r="K348" s="23">
        <v>7908.4636869999977</v>
      </c>
      <c r="L348" s="23">
        <v>259.28398200000004</v>
      </c>
      <c r="M348" s="23">
        <v>1126.0200440000003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4393.3216950000005</v>
      </c>
      <c r="G349" s="23">
        <v>81356.922824000023</v>
      </c>
      <c r="H349" s="23">
        <v>37901.350910000008</v>
      </c>
      <c r="I349" s="23">
        <v>3393.1067459999999</v>
      </c>
      <c r="J349" s="23">
        <v>341646.60388999985</v>
      </c>
      <c r="K349" s="23">
        <v>26605.160660000001</v>
      </c>
      <c r="L349" s="23">
        <v>1436.6367560000003</v>
      </c>
      <c r="M349" s="23">
        <v>1060.80547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1914.7191539999994</v>
      </c>
      <c r="G351" s="17">
        <f t="shared" si="46"/>
        <v>44091.254094000004</v>
      </c>
      <c r="H351" s="17">
        <f t="shared" si="46"/>
        <v>6805.076863000002</v>
      </c>
      <c r="I351" s="17">
        <f t="shared" si="46"/>
        <v>293.66724699999997</v>
      </c>
      <c r="J351" s="17">
        <f t="shared" si="46"/>
        <v>68678.714360000013</v>
      </c>
      <c r="K351" s="17">
        <f t="shared" si="46"/>
        <v>9029.5587090000008</v>
      </c>
      <c r="L351" s="17">
        <f t="shared" si="46"/>
        <v>192.34704100000002</v>
      </c>
      <c r="M351" s="17">
        <f t="shared" si="46"/>
        <v>39.355701000000003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744.31948099999988</v>
      </c>
      <c r="G352" s="23">
        <v>16916.347702000003</v>
      </c>
      <c r="H352" s="23">
        <v>1355.7826540000003</v>
      </c>
      <c r="I352" s="23">
        <v>52.465153000000001</v>
      </c>
      <c r="J352" s="23">
        <v>23725.096714000003</v>
      </c>
      <c r="K352" s="23">
        <v>3493.3597909999999</v>
      </c>
      <c r="L352" s="23">
        <v>43.638919000000001</v>
      </c>
      <c r="M352" s="23">
        <v>15.909267999999999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197.902579</v>
      </c>
      <c r="G353" s="23">
        <v>4920.5414930000006</v>
      </c>
      <c r="H353" s="23">
        <v>663.44384699999978</v>
      </c>
      <c r="I353" s="23">
        <v>38.157682000000008</v>
      </c>
      <c r="J353" s="23">
        <v>5119.6291510000001</v>
      </c>
      <c r="K353" s="23">
        <v>942.12790000000018</v>
      </c>
      <c r="L353" s="23">
        <v>17.491608000000003</v>
      </c>
      <c r="M353" s="23">
        <v>5.8965399999999999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972.49709399999972</v>
      </c>
      <c r="G354" s="23">
        <v>22254.364899</v>
      </c>
      <c r="H354" s="23">
        <v>4785.850362000002</v>
      </c>
      <c r="I354" s="23">
        <v>203.04441199999999</v>
      </c>
      <c r="J354" s="23">
        <v>39833.988495000012</v>
      </c>
      <c r="K354" s="23">
        <v>4594.0710179999996</v>
      </c>
      <c r="L354" s="23">
        <v>131.21651400000002</v>
      </c>
      <c r="M354" s="23">
        <v>17.549893000000004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4639.7740489999996</v>
      </c>
      <c r="G356" s="17">
        <f t="shared" si="47"/>
        <v>221764.11880999999</v>
      </c>
      <c r="H356" s="17">
        <f t="shared" si="47"/>
        <v>9091.8314289999998</v>
      </c>
      <c r="I356" s="17">
        <f t="shared" si="47"/>
        <v>2231.5271440000001</v>
      </c>
      <c r="J356" s="17">
        <f t="shared" si="47"/>
        <v>52921.447212999992</v>
      </c>
      <c r="K356" s="17">
        <f t="shared" si="47"/>
        <v>21214.682451999997</v>
      </c>
      <c r="L356" s="17">
        <f t="shared" si="47"/>
        <v>352.41711999999995</v>
      </c>
      <c r="M356" s="17">
        <f t="shared" si="47"/>
        <v>95.644308999999993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3075.6568870000001</v>
      </c>
      <c r="G357" s="23">
        <v>146376.943703</v>
      </c>
      <c r="H357" s="23">
        <v>4841.0009149999987</v>
      </c>
      <c r="I357" s="23">
        <v>1409.6361190000002</v>
      </c>
      <c r="J357" s="23">
        <v>33816.121447999998</v>
      </c>
      <c r="K357" s="23">
        <v>14036.297988999997</v>
      </c>
      <c r="L357" s="23">
        <v>239.89973099999992</v>
      </c>
      <c r="M357" s="23">
        <v>68.715104999999994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829.06068199999993</v>
      </c>
      <c r="G358" s="23">
        <v>39566.05044699998</v>
      </c>
      <c r="H358" s="23">
        <v>1563.5511540000002</v>
      </c>
      <c r="I358" s="23">
        <v>400.23110199999996</v>
      </c>
      <c r="J358" s="23">
        <v>8647.7345399999995</v>
      </c>
      <c r="K358" s="23">
        <v>3783.3346150000007</v>
      </c>
      <c r="L358" s="23">
        <v>70.857949999999988</v>
      </c>
      <c r="M358" s="23">
        <v>17.163638000000002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735.05647999999985</v>
      </c>
      <c r="G359" s="23">
        <v>35821.124659999994</v>
      </c>
      <c r="H359" s="23">
        <v>2687.27936</v>
      </c>
      <c r="I359" s="23">
        <v>421.65992300000005</v>
      </c>
      <c r="J359" s="23">
        <v>10457.591224999998</v>
      </c>
      <c r="K359" s="23">
        <v>3395.0498480000001</v>
      </c>
      <c r="L359" s="23">
        <v>41.659438999999999</v>
      </c>
      <c r="M359" s="23">
        <v>9.7655659999999962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22.603290000000001</v>
      </c>
      <c r="G361" s="17">
        <v>547.79184400000008</v>
      </c>
      <c r="H361" s="17">
        <v>14650.367963999994</v>
      </c>
      <c r="I361" s="17">
        <v>260.80409400000002</v>
      </c>
      <c r="J361" s="17">
        <v>21877.070688000007</v>
      </c>
      <c r="K361" s="17">
        <v>251.29691600000004</v>
      </c>
      <c r="L361" s="17">
        <v>3.5664610000000003</v>
      </c>
      <c r="M361" s="17">
        <v>3.5664610000000003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131.60540900000001</v>
      </c>
      <c r="G363" s="17">
        <f t="shared" si="48"/>
        <v>3873.2740269999999</v>
      </c>
      <c r="H363" s="17">
        <f t="shared" si="48"/>
        <v>19769.002804000003</v>
      </c>
      <c r="I363" s="17">
        <f t="shared" si="48"/>
        <v>2336.791248</v>
      </c>
      <c r="J363" s="17">
        <f t="shared" si="48"/>
        <v>233389.81086500001</v>
      </c>
      <c r="K363" s="17">
        <f t="shared" si="48"/>
        <v>1410.2275050000001</v>
      </c>
      <c r="L363" s="17">
        <f t="shared" si="48"/>
        <v>24.923093000000001</v>
      </c>
      <c r="M363" s="17">
        <f t="shared" si="48"/>
        <v>24.923093000000001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27.968899000000004</v>
      </c>
      <c r="G364" s="23">
        <v>1301.5940849999997</v>
      </c>
      <c r="H364" s="23">
        <v>1749.9561630000003</v>
      </c>
      <c r="I364" s="23">
        <v>430.37393500000007</v>
      </c>
      <c r="J364" s="23">
        <v>53440.360069999995</v>
      </c>
      <c r="K364" s="23">
        <v>299.64832899999999</v>
      </c>
      <c r="L364" s="23">
        <v>4.4691489999999989</v>
      </c>
      <c r="M364" s="23">
        <v>4.4691489999999989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8.6668590000000023</v>
      </c>
      <c r="G365" s="23">
        <v>370.32622499999985</v>
      </c>
      <c r="H365" s="23">
        <v>747.12911499999996</v>
      </c>
      <c r="I365" s="23">
        <v>184.17262100000002</v>
      </c>
      <c r="J365" s="23">
        <v>15420.928943999996</v>
      </c>
      <c r="K365" s="23">
        <v>92.88721900000003</v>
      </c>
      <c r="L365" s="23">
        <v>1.8903360000000002</v>
      </c>
      <c r="M365" s="23">
        <v>1.8903360000000002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94.969651000000013</v>
      </c>
      <c r="G366" s="23">
        <v>2201.3537170000004</v>
      </c>
      <c r="H366" s="23">
        <v>17271.917526000001</v>
      </c>
      <c r="I366" s="23">
        <v>1722.2446919999998</v>
      </c>
      <c r="J366" s="23">
        <v>164528.521851</v>
      </c>
      <c r="K366" s="23">
        <v>1017.6919570000001</v>
      </c>
      <c r="L366" s="23">
        <v>18.563608000000002</v>
      </c>
      <c r="M366" s="23">
        <v>18.563608000000002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17452.85929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15820.231242999998</v>
      </c>
      <c r="G374" s="27">
        <f t="shared" ref="G374:P374" si="49">SUM(G372,G370,G368,G363,G361,G356,G351,G346)</f>
        <v>477861.54100800003</v>
      </c>
      <c r="H374" s="27">
        <f t="shared" si="49"/>
        <v>121473.90849900001</v>
      </c>
      <c r="I374" s="27">
        <f t="shared" si="49"/>
        <v>9654.0212830000019</v>
      </c>
      <c r="J374" s="27">
        <f t="shared" si="49"/>
        <v>891330.59724899987</v>
      </c>
      <c r="K374" s="27">
        <f t="shared" si="49"/>
        <v>86809.679681999987</v>
      </c>
      <c r="L374" s="27">
        <f t="shared" si="49"/>
        <v>2833.8807409999999</v>
      </c>
      <c r="M374" s="27">
        <f t="shared" si="49"/>
        <v>5094.9489320000012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236.52662699999991</v>
      </c>
      <c r="G379" s="17">
        <v>3685.5898160000006</v>
      </c>
      <c r="H379" s="17">
        <v>113.25065300000003</v>
      </c>
      <c r="I379" s="17">
        <v>15.034848999999998</v>
      </c>
      <c r="J379" s="17">
        <v>1239.0875209999997</v>
      </c>
      <c r="K379" s="17">
        <v>434.13491599999998</v>
      </c>
      <c r="L379" s="17">
        <v>11.955163999999998</v>
      </c>
      <c r="M379" s="17">
        <v>1.0722739999999999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105.05350799999999</v>
      </c>
      <c r="G381" s="17">
        <f t="shared" si="51"/>
        <v>5129.9915439999995</v>
      </c>
      <c r="H381" s="17">
        <f t="shared" si="51"/>
        <v>455.23779100000002</v>
      </c>
      <c r="I381" s="17">
        <f t="shared" si="51"/>
        <v>17.510504999999998</v>
      </c>
      <c r="J381" s="17">
        <f t="shared" si="51"/>
        <v>1047.5364440000003</v>
      </c>
      <c r="K381" s="17">
        <f t="shared" si="51"/>
        <v>312.66613400000006</v>
      </c>
      <c r="L381" s="17">
        <f t="shared" si="51"/>
        <v>2.349618</v>
      </c>
      <c r="M381" s="17">
        <f t="shared" si="51"/>
        <v>0.68530200000000008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6.3644479999999977</v>
      </c>
      <c r="G382" s="23">
        <v>292.65069700000004</v>
      </c>
      <c r="H382" s="23">
        <v>25.969954999999999</v>
      </c>
      <c r="I382" s="23">
        <v>0.99892399999999981</v>
      </c>
      <c r="J382" s="23">
        <v>59.758827000000004</v>
      </c>
      <c r="K382" s="23">
        <v>17.836671999999997</v>
      </c>
      <c r="L382" s="23">
        <v>0.13404200000000002</v>
      </c>
      <c r="M382" s="23">
        <v>3.9093999999999997E-2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98.689059999999998</v>
      </c>
      <c r="G384" s="23">
        <v>4837.3408469999995</v>
      </c>
      <c r="H384" s="23">
        <v>429.26783600000005</v>
      </c>
      <c r="I384" s="23">
        <v>16.511581</v>
      </c>
      <c r="J384" s="23">
        <v>987.77761700000019</v>
      </c>
      <c r="K384" s="23">
        <v>294.82946200000004</v>
      </c>
      <c r="L384" s="23">
        <v>2.215576</v>
      </c>
      <c r="M384" s="23">
        <v>0.64620800000000012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599497.69218999997</v>
      </c>
      <c r="G392" s="17">
        <f t="shared" si="53"/>
        <v>600682.32492200006</v>
      </c>
      <c r="H392" s="17">
        <f t="shared" si="53"/>
        <v>16277.283486</v>
      </c>
      <c r="I392" s="17">
        <f t="shared" si="53"/>
        <v>2722.194422</v>
      </c>
      <c r="J392" s="17">
        <f t="shared" si="53"/>
        <v>35539.447646000001</v>
      </c>
      <c r="K392" s="17">
        <f t="shared" si="53"/>
        <v>29666.342720999997</v>
      </c>
      <c r="L392" s="17">
        <f t="shared" si="53"/>
        <v>777.76984000000004</v>
      </c>
      <c r="M392" s="17">
        <f t="shared" si="53"/>
        <v>65.302472000000009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30774.282737000001</v>
      </c>
      <c r="G393" s="23">
        <v>70103.113945999998</v>
      </c>
      <c r="H393" s="23">
        <v>2986.6919120000002</v>
      </c>
      <c r="I393" s="23">
        <v>455.45625899999993</v>
      </c>
      <c r="J393" s="23">
        <v>6248.8416749999997</v>
      </c>
      <c r="K393" s="23">
        <v>4858.6469089999991</v>
      </c>
      <c r="L393" s="23">
        <v>130.13036500000001</v>
      </c>
      <c r="M393" s="23">
        <v>10.661501000000001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2538.8165829999998</v>
      </c>
      <c r="G394" s="23">
        <v>32197.309680999999</v>
      </c>
      <c r="H394" s="23">
        <v>1241.0821939999998</v>
      </c>
      <c r="I394" s="23">
        <v>191.49024200000005</v>
      </c>
      <c r="J394" s="23">
        <v>2815.8968180000006</v>
      </c>
      <c r="K394" s="23">
        <v>2027.0609739999998</v>
      </c>
      <c r="L394" s="23">
        <v>54.711496999999994</v>
      </c>
      <c r="M394" s="23">
        <v>4.4429350000000012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566184.59286999993</v>
      </c>
      <c r="G395" s="23">
        <v>498381.90129500005</v>
      </c>
      <c r="H395" s="23">
        <v>12049.509380000001</v>
      </c>
      <c r="I395" s="23">
        <v>2075.2479210000001</v>
      </c>
      <c r="J395" s="23">
        <v>26474.709153</v>
      </c>
      <c r="K395" s="23">
        <v>22780.634837999998</v>
      </c>
      <c r="L395" s="23">
        <v>592.92797800000005</v>
      </c>
      <c r="M395" s="23">
        <v>50.198036000000002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3530.1582433867361</v>
      </c>
      <c r="G397" s="17">
        <f t="shared" si="54"/>
        <v>58437.231466054633</v>
      </c>
      <c r="H397" s="17">
        <f t="shared" si="54"/>
        <v>1705.1541220468284</v>
      </c>
      <c r="I397" s="17">
        <f t="shared" si="54"/>
        <v>114.87816180147789</v>
      </c>
      <c r="J397" s="17">
        <f t="shared" si="54"/>
        <v>25518.486106881151</v>
      </c>
      <c r="K397" s="17">
        <f t="shared" si="54"/>
        <v>13241.000470370984</v>
      </c>
      <c r="L397" s="17">
        <f t="shared" si="54"/>
        <v>359.8467647677827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208.33153910075274</v>
      </c>
      <c r="G398" s="23">
        <v>2970.8107807715678</v>
      </c>
      <c r="H398" s="23">
        <v>252.27149924845642</v>
      </c>
      <c r="I398" s="23">
        <v>53.074610879286226</v>
      </c>
      <c r="J398" s="23">
        <v>2961.6920073983488</v>
      </c>
      <c r="K398" s="23">
        <v>781.15423749598438</v>
      </c>
      <c r="L398" s="23">
        <v>21.22984435217036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241.5436354792848</v>
      </c>
      <c r="G399" s="23">
        <v>3895.330668204841</v>
      </c>
      <c r="H399" s="23">
        <v>337.83499262290388</v>
      </c>
      <c r="I399" s="23">
        <v>61.803550922191668</v>
      </c>
      <c r="J399" s="23">
        <v>2707.6898992550027</v>
      </c>
      <c r="K399" s="23">
        <v>909.71219144969814</v>
      </c>
      <c r="L399" s="23">
        <v>24.721420369443226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700.49860489589503</v>
      </c>
      <c r="G400" s="23">
        <v>11248.601125677487</v>
      </c>
      <c r="H400" s="23">
        <v>340.45644265784148</v>
      </c>
      <c r="I400" s="23">
        <v>0</v>
      </c>
      <c r="J400" s="23">
        <v>11762.431137954049</v>
      </c>
      <c r="K400" s="23">
        <v>2626.1063970219247</v>
      </c>
      <c r="L400" s="23">
        <v>71.384141119476325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2379.7844639108034</v>
      </c>
      <c r="G401" s="23">
        <v>40322.488891400739</v>
      </c>
      <c r="H401" s="23">
        <v>774.59118751762651</v>
      </c>
      <c r="I401" s="23">
        <v>0</v>
      </c>
      <c r="J401" s="23">
        <v>8086.6730622737514</v>
      </c>
      <c r="K401" s="23">
        <v>8924.0276444033771</v>
      </c>
      <c r="L401" s="23">
        <v>242.51135892669276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8055.8719990000018</v>
      </c>
      <c r="G403" s="17">
        <v>81092.472676000019</v>
      </c>
      <c r="H403" s="17">
        <v>9002.4825249999976</v>
      </c>
      <c r="I403" s="17">
        <v>220.77530099999993</v>
      </c>
      <c r="J403" s="17">
        <v>27374.507539000009</v>
      </c>
      <c r="K403" s="17">
        <v>6364.1388850000012</v>
      </c>
      <c r="L403" s="17">
        <v>270.74077699999998</v>
      </c>
      <c r="M403" s="17">
        <v>15.560176999999996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95.076001000000034</v>
      </c>
      <c r="G405" s="17">
        <v>854.08505199999979</v>
      </c>
      <c r="H405" s="17">
        <v>1248.9489710000003</v>
      </c>
      <c r="I405" s="17">
        <v>90.370660000000001</v>
      </c>
      <c r="J405" s="17">
        <v>3410.8003250000011</v>
      </c>
      <c r="K405" s="17">
        <v>83.398794999999978</v>
      </c>
      <c r="L405" s="17">
        <v>2.994945</v>
      </c>
      <c r="M405" s="17">
        <v>0.18417699999999992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845.76646899999992</v>
      </c>
      <c r="G407" s="17">
        <v>45699.665848999997</v>
      </c>
      <c r="H407" s="17">
        <v>5445.2036869999993</v>
      </c>
      <c r="I407" s="17">
        <v>133.84890300000001</v>
      </c>
      <c r="J407" s="17">
        <v>15959.159217999999</v>
      </c>
      <c r="K407" s="17">
        <v>3818.0314860000008</v>
      </c>
      <c r="L407" s="17">
        <v>163.28464799999998</v>
      </c>
      <c r="M407" s="17">
        <v>9.5907569999999946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612366.14503738668</v>
      </c>
      <c r="G413" s="27">
        <f t="shared" ref="G413:P413" si="55">SUM(G411,G409,G407,G405,G403,G397,G392,G386,G381,G379)</f>
        <v>795581.36132505466</v>
      </c>
      <c r="H413" s="27">
        <f t="shared" si="55"/>
        <v>34247.561235046829</v>
      </c>
      <c r="I413" s="27">
        <f t="shared" si="55"/>
        <v>3314.6128018014783</v>
      </c>
      <c r="J413" s="27">
        <f t="shared" si="55"/>
        <v>110089.02479988115</v>
      </c>
      <c r="K413" s="27">
        <f t="shared" si="55"/>
        <v>53919.713407370982</v>
      </c>
      <c r="L413" s="27">
        <f t="shared" si="55"/>
        <v>1588.9417567677826</v>
      </c>
      <c r="M413" s="27">
        <f t="shared" si="55"/>
        <v>92.395159000000007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13652.544625323979</v>
      </c>
      <c r="G418" s="17">
        <f t="shared" ref="G418:P418" si="57">SUM(G419:G427)</f>
        <v>5761.9494407532929</v>
      </c>
      <c r="H418" s="17">
        <f t="shared" si="57"/>
        <v>208.63374648597855</v>
      </c>
      <c r="I418" s="17">
        <f t="shared" si="57"/>
        <v>29.341089326691247</v>
      </c>
      <c r="J418" s="17">
        <f t="shared" si="57"/>
        <v>2271.7105180306894</v>
      </c>
      <c r="K418" s="17">
        <f t="shared" si="57"/>
        <v>1067.5616741979859</v>
      </c>
      <c r="L418" s="17">
        <f t="shared" si="57"/>
        <v>166.37275220619145</v>
      </c>
      <c r="M418" s="17">
        <f t="shared" si="57"/>
        <v>0.59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156.71962751430996</v>
      </c>
      <c r="G419" s="23">
        <v>2336.2746823900002</v>
      </c>
      <c r="H419" s="23">
        <v>34.443518386000001</v>
      </c>
      <c r="I419" s="23">
        <v>20.76918839</v>
      </c>
      <c r="J419" s="23">
        <v>327.62352712999996</v>
      </c>
      <c r="K419" s="23">
        <v>691.59674260806196</v>
      </c>
      <c r="L419" s="23">
        <v>85.67965159000002</v>
      </c>
      <c r="M419" s="23">
        <v>0.59</v>
      </c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1.8756802096678573</v>
      </c>
      <c r="G420" s="23">
        <v>16.15806996329291</v>
      </c>
      <c r="H420" s="23">
        <v>0.27955709997857298</v>
      </c>
      <c r="I420" s="23">
        <v>3.2214269191429203E-2</v>
      </c>
      <c r="J420" s="23">
        <v>2.9513565006893083</v>
      </c>
      <c r="K420" s="23">
        <v>47.905036539924033</v>
      </c>
      <c r="L420" s="23">
        <v>3.5467142691914293</v>
      </c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13244.701725600002</v>
      </c>
      <c r="G421" s="23">
        <v>3211.6478884000003</v>
      </c>
      <c r="H421" s="23">
        <v>135.15841900000001</v>
      </c>
      <c r="I421" s="23"/>
      <c r="J421" s="23">
        <v>745.24175439999999</v>
      </c>
      <c r="K421" s="23">
        <v>153.78063904999999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31.623000000000001</v>
      </c>
      <c r="G422" s="23"/>
      <c r="H422" s="23"/>
      <c r="I422" s="23">
        <v>1.0817234674998153</v>
      </c>
      <c r="J422" s="23"/>
      <c r="K422" s="23">
        <v>172.45</v>
      </c>
      <c r="L422" s="23">
        <v>0.108172347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217.34316799999999</v>
      </c>
      <c r="G423" s="23">
        <v>192.11239999999998</v>
      </c>
      <c r="H423" s="23">
        <v>36.513651999999993</v>
      </c>
      <c r="I423" s="23">
        <v>7.4579632</v>
      </c>
      <c r="J423" s="23">
        <v>1191.0968800000001</v>
      </c>
      <c r="K423" s="23"/>
      <c r="L423" s="23">
        <v>76.846333999999999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0.28142400000000006</v>
      </c>
      <c r="G425" s="23">
        <v>5.7564000000000011</v>
      </c>
      <c r="H425" s="23">
        <v>2.2385999999999999</v>
      </c>
      <c r="I425" s="23"/>
      <c r="J425" s="23">
        <v>4.7969999999999997</v>
      </c>
      <c r="K425" s="23">
        <v>1.8292559999999998</v>
      </c>
      <c r="L425" s="23">
        <v>0.19188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0</v>
      </c>
      <c r="G429" s="17">
        <f t="shared" si="58"/>
        <v>14.087277</v>
      </c>
      <c r="H429" s="17">
        <f t="shared" si="58"/>
        <v>3847.6880289999986</v>
      </c>
      <c r="I429" s="17">
        <f t="shared" si="58"/>
        <v>384768.80264000001</v>
      </c>
      <c r="J429" s="17">
        <f t="shared" si="58"/>
        <v>260.16973099999996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14.087277</v>
      </c>
      <c r="H430" s="35">
        <v>3315.8511879999987</v>
      </c>
      <c r="I430" s="35">
        <v>331585.11847799999</v>
      </c>
      <c r="J430" s="35">
        <v>260.16973099999996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>
        <v>531.83684099999982</v>
      </c>
      <c r="I431" s="23">
        <v>53183.684162000012</v>
      </c>
      <c r="J431" s="23"/>
      <c r="K431" s="23"/>
      <c r="L431" s="23"/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2119.6901089999997</v>
      </c>
      <c r="G434" s="17">
        <v>55669.755991999999</v>
      </c>
      <c r="H434" s="17">
        <v>11156.263725999999</v>
      </c>
      <c r="I434" s="17">
        <v>12779.044952999997</v>
      </c>
      <c r="J434" s="17">
        <v>701505.86308299995</v>
      </c>
      <c r="K434" s="17"/>
      <c r="L434" s="17">
        <v>1171.4088630000001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7.3838670000000013</v>
      </c>
      <c r="G436" s="17">
        <f t="shared" si="59"/>
        <v>53.908801000000011</v>
      </c>
      <c r="H436" s="17">
        <f t="shared" si="59"/>
        <v>0.84947200000000012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7.3838670000000013</v>
      </c>
      <c r="G437" s="23">
        <v>53.908801000000011</v>
      </c>
      <c r="H437" s="23">
        <v>0.84947200000000012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13.421459</v>
      </c>
      <c r="H440" s="17">
        <f t="shared" si="60"/>
        <v>595.54469022000001</v>
      </c>
      <c r="I440" s="17">
        <f t="shared" si="60"/>
        <v>119266.21010881248</v>
      </c>
      <c r="J440" s="17">
        <f t="shared" si="60"/>
        <v>247.800555</v>
      </c>
      <c r="K440" s="17">
        <f t="shared" si="60"/>
        <v>0</v>
      </c>
      <c r="L440" s="17">
        <f t="shared" si="60"/>
        <v>4205.5268600000018</v>
      </c>
      <c r="M440" s="17">
        <f t="shared" si="60"/>
        <v>6002.8175509999992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2.7678320000000007</v>
      </c>
      <c r="H441" s="23">
        <v>22.786810219999996</v>
      </c>
      <c r="I441" s="23">
        <v>62273.918866812499</v>
      </c>
      <c r="J441" s="23">
        <v>51.117516000000002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10.555049</v>
      </c>
      <c r="H442" s="23">
        <v>46.435913000000006</v>
      </c>
      <c r="I442" s="23">
        <v>45148.579575999982</v>
      </c>
      <c r="J442" s="23">
        <v>194.86246400000002</v>
      </c>
      <c r="K442" s="23"/>
      <c r="L442" s="23">
        <v>3542.7010500000015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526.32196699999997</v>
      </c>
      <c r="I443" s="23">
        <v>763.16684899999984</v>
      </c>
      <c r="J443" s="23"/>
      <c r="K443" s="23"/>
      <c r="L443" s="23"/>
      <c r="M443" s="23">
        <v>63.111527999999993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11047.096817</v>
      </c>
      <c r="J444" s="23"/>
      <c r="K444" s="23"/>
      <c r="L444" s="23">
        <v>662.82581000000005</v>
      </c>
      <c r="M444" s="23">
        <v>662.82581000000005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>
        <v>9.8577999999999999E-2</v>
      </c>
      <c r="H445" s="23"/>
      <c r="I445" s="23">
        <v>33.447999999999993</v>
      </c>
      <c r="J445" s="23">
        <v>1.8205749999999998</v>
      </c>
      <c r="K445" s="23"/>
      <c r="L445" s="23"/>
      <c r="M445" s="23">
        <v>7.8184699999999996</v>
      </c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5269.0617429999993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15779.618601323979</v>
      </c>
      <c r="G449" s="27">
        <f t="shared" ref="G449:P449" si="61">SUM(G440,G436,G434,G429,G418)</f>
        <v>61513.122969753291</v>
      </c>
      <c r="H449" s="27">
        <f t="shared" si="61"/>
        <v>15808.979663705977</v>
      </c>
      <c r="I449" s="27">
        <f t="shared" si="61"/>
        <v>516843.39879113919</v>
      </c>
      <c r="J449" s="27">
        <f t="shared" si="61"/>
        <v>704285.54388703057</v>
      </c>
      <c r="K449" s="27">
        <f t="shared" si="61"/>
        <v>1067.5616741979859</v>
      </c>
      <c r="L449" s="27">
        <f t="shared" si="61"/>
        <v>5543.3084752061941</v>
      </c>
      <c r="M449" s="27">
        <f t="shared" si="61"/>
        <v>6003.4075509999993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83637.724692999996</v>
      </c>
      <c r="H454" s="17">
        <f t="shared" si="63"/>
        <v>40207.220843999996</v>
      </c>
      <c r="I454" s="17">
        <f t="shared" si="63"/>
        <v>19258.857769999999</v>
      </c>
      <c r="J454" s="17">
        <f t="shared" si="63"/>
        <v>0</v>
      </c>
      <c r="K454" s="17">
        <f t="shared" si="63"/>
        <v>597.49354099999982</v>
      </c>
      <c r="L454" s="17">
        <f t="shared" si="63"/>
        <v>23486.106970000004</v>
      </c>
      <c r="M454" s="17">
        <f t="shared" si="63"/>
        <v>302562.91542199987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14119.160256000001</v>
      </c>
      <c r="H455" s="23"/>
      <c r="I455" s="23"/>
      <c r="J455" s="23"/>
      <c r="K455" s="23">
        <v>166.64670499999997</v>
      </c>
      <c r="L455" s="23">
        <v>8995.1808800000017</v>
      </c>
      <c r="M455" s="23">
        <v>31358.914389999998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49808.697626000001</v>
      </c>
      <c r="H456" s="23">
        <v>29995.644857000003</v>
      </c>
      <c r="I456" s="23"/>
      <c r="J456" s="23"/>
      <c r="K456" s="23">
        <v>351.55442299999982</v>
      </c>
      <c r="L456" s="23">
        <v>10807.831123</v>
      </c>
      <c r="M456" s="23">
        <v>221798.7101719999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872.4228549999998</v>
      </c>
      <c r="H457" s="23"/>
      <c r="I457" s="23">
        <v>19258.857769999999</v>
      </c>
      <c r="J457" s="23"/>
      <c r="K457" s="23">
        <v>10.858986000000002</v>
      </c>
      <c r="L457" s="23">
        <v>137.15648899999997</v>
      </c>
      <c r="M457" s="23">
        <v>1828.2239309999998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2987.9424870000003</v>
      </c>
      <c r="H458" s="23"/>
      <c r="I458" s="23"/>
      <c r="J458" s="23"/>
      <c r="K458" s="23">
        <v>35.719004999999996</v>
      </c>
      <c r="L458" s="23">
        <v>681.27017099999978</v>
      </c>
      <c r="M458" s="23">
        <v>6471.0584079999999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15849.501469000001</v>
      </c>
      <c r="H459" s="23">
        <v>10211.575986999997</v>
      </c>
      <c r="I459" s="23"/>
      <c r="J459" s="23"/>
      <c r="K459" s="23">
        <v>32.714422000000006</v>
      </c>
      <c r="L459" s="23">
        <v>2864.6683070000008</v>
      </c>
      <c r="M459" s="23">
        <v>41106.008520999982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451.136526</v>
      </c>
      <c r="G470" s="17">
        <f t="shared" si="65"/>
        <v>2775.9741860000004</v>
      </c>
      <c r="H470" s="17">
        <f t="shared" si="65"/>
        <v>4049.9439180000004</v>
      </c>
      <c r="I470" s="17">
        <f t="shared" si="65"/>
        <v>3234.394131</v>
      </c>
      <c r="J470" s="17">
        <f t="shared" si="65"/>
        <v>83234.447014000005</v>
      </c>
      <c r="K470" s="17">
        <f t="shared" si="65"/>
        <v>0</v>
      </c>
      <c r="L470" s="17">
        <f t="shared" si="65"/>
        <v>83.854659999999996</v>
      </c>
      <c r="M470" s="17">
        <f t="shared" si="65"/>
        <v>2875.017006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216.65858799999998</v>
      </c>
      <c r="G471" s="23">
        <v>1697.3756660000004</v>
      </c>
      <c r="H471" s="23">
        <v>3815.4659800000004</v>
      </c>
      <c r="I471" s="23">
        <v>1968.2132590000001</v>
      </c>
      <c r="J471" s="23">
        <v>51955.089879000006</v>
      </c>
      <c r="K471" s="23"/>
      <c r="L471" s="23">
        <v>51.027750000000005</v>
      </c>
      <c r="M471" s="23">
        <v>1749.5228950000001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234.47793800000002</v>
      </c>
      <c r="G475" s="23">
        <v>1078.59852</v>
      </c>
      <c r="H475" s="23">
        <v>234.47793800000002</v>
      </c>
      <c r="I475" s="23">
        <v>1266.1808720000001</v>
      </c>
      <c r="J475" s="23">
        <v>31279.357135000002</v>
      </c>
      <c r="K475" s="23"/>
      <c r="L475" s="23">
        <v>32.826909999999998</v>
      </c>
      <c r="M475" s="23">
        <v>1125.494111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676171.53704700014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111221.86495500006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314568.11401400005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174034.11580500001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23024.837154000001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3942.6150140000004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389.96615699999978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33263.474804999998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9820.1615399999991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5906.3876030000001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350701.00861399999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43798.737857000007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20375.469531999996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213408.42120600006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46143.366483000005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12182.648528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1124.6552789999998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1344.2032309999993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2125.0865540000009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1033.6785929999996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4599.073973999999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4366.3966759999994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199.27070099999997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83.38769099999999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83.38769099999999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8232.6989770000037</v>
      </c>
      <c r="H520" s="17">
        <f t="shared" si="70"/>
        <v>70249.185735000021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7731.6212919999971</v>
      </c>
      <c r="M520" s="17">
        <f t="shared" si="70"/>
        <v>249650.699264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8232.6989770000037</v>
      </c>
      <c r="H524" s="23">
        <v>70249.185735000021</v>
      </c>
      <c r="I524" s="23"/>
      <c r="J524" s="23"/>
      <c r="K524" s="23"/>
      <c r="L524" s="23">
        <v>7731.6212919999971</v>
      </c>
      <c r="M524" s="23">
        <v>249650.699264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451.136526</v>
      </c>
      <c r="G526" s="27">
        <f t="shared" ref="G526:P526" si="71">SUM(G520,G514,G497,G477,G470,G462,G454)</f>
        <v>94646.397855999996</v>
      </c>
      <c r="H526" s="27">
        <f t="shared" si="71"/>
        <v>114506.35049700002</v>
      </c>
      <c r="I526" s="27">
        <f t="shared" si="71"/>
        <v>1049365.7975620001</v>
      </c>
      <c r="J526" s="27">
        <f t="shared" si="71"/>
        <v>83234.447014000005</v>
      </c>
      <c r="K526" s="27">
        <f t="shared" si="71"/>
        <v>680.88123199999984</v>
      </c>
      <c r="L526" s="27">
        <f t="shared" si="71"/>
        <v>31301.582922000001</v>
      </c>
      <c r="M526" s="27">
        <f t="shared" si="71"/>
        <v>555088.63169199985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3309.6232500000006</v>
      </c>
      <c r="G557" s="17">
        <f t="shared" si="75"/>
        <v>16570.52087</v>
      </c>
      <c r="H557" s="17">
        <f t="shared" si="75"/>
        <v>43861.192940000001</v>
      </c>
      <c r="I557" s="17">
        <f t="shared" si="75"/>
        <v>9331.7149809999992</v>
      </c>
      <c r="J557" s="17">
        <f t="shared" si="75"/>
        <v>474967.75253000011</v>
      </c>
      <c r="K557" s="17">
        <f t="shared" si="75"/>
        <v>0</v>
      </c>
      <c r="L557" s="17">
        <f t="shared" si="75"/>
        <v>691.83595700000001</v>
      </c>
      <c r="M557" s="17">
        <f t="shared" si="75"/>
        <v>3718.9240800000007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2184.9580420000007</v>
      </c>
      <c r="G558" s="23">
        <v>10940.531031999997</v>
      </c>
      <c r="H558" s="23">
        <v>28969.717307000003</v>
      </c>
      <c r="I558" s="23">
        <v>6250.0055829999992</v>
      </c>
      <c r="J558" s="23">
        <v>313763.01401100005</v>
      </c>
      <c r="K558" s="23"/>
      <c r="L558" s="23">
        <v>469.12614000000002</v>
      </c>
      <c r="M558" s="23">
        <v>2454.0620430000008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1124.6652080000001</v>
      </c>
      <c r="G559" s="23">
        <v>5629.9898380000022</v>
      </c>
      <c r="H559" s="23">
        <v>14891.475633</v>
      </c>
      <c r="I559" s="23">
        <v>3081.709398</v>
      </c>
      <c r="J559" s="23">
        <v>161204.73851900006</v>
      </c>
      <c r="K559" s="23"/>
      <c r="L559" s="23">
        <v>222.70981699999993</v>
      </c>
      <c r="M559" s="23">
        <v>1264.8620369999999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2060.1225420000005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2.4743400163117935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113.49755691683612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1944.1506450668526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3309.6232500000006</v>
      </c>
      <c r="G653" s="27">
        <f t="shared" ref="G653:P653" si="87">SUM(G649,G651,G642,G635,G628,G612,G599,G595,G593,G588,G579,G568,G561,G557,G544,G531,G597)</f>
        <v>16570.52087</v>
      </c>
      <c r="H653" s="27">
        <f t="shared" si="87"/>
        <v>43861.192940000001</v>
      </c>
      <c r="I653" s="27">
        <f t="shared" si="87"/>
        <v>9331.7149809999992</v>
      </c>
      <c r="J653" s="27">
        <f t="shared" si="87"/>
        <v>474967.75253000011</v>
      </c>
      <c r="K653" s="27">
        <f t="shared" si="87"/>
        <v>0</v>
      </c>
      <c r="L653" s="27">
        <f t="shared" si="87"/>
        <v>2751.9584990000003</v>
      </c>
      <c r="M653" s="27">
        <f t="shared" si="87"/>
        <v>3718.9240800000007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2003&amp;CTOTAL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4667.2754781134299</v>
      </c>
      <c r="G4" s="17">
        <f t="shared" si="0"/>
        <v>3156.8929641144241</v>
      </c>
      <c r="H4" s="17">
        <f t="shared" si="0"/>
        <v>10375.388453874421</v>
      </c>
      <c r="I4" s="17">
        <f t="shared" si="0"/>
        <v>8932.890065614698</v>
      </c>
      <c r="J4" s="17">
        <f t="shared" si="0"/>
        <v>4476.2796868459081</v>
      </c>
      <c r="K4" s="17">
        <f t="shared" si="0"/>
        <v>106173.82767450495</v>
      </c>
      <c r="L4" s="17">
        <f t="shared" si="0"/>
        <v>5316.8301468101154</v>
      </c>
      <c r="M4" s="17">
        <f t="shared" si="0"/>
        <v>3455.4924645044548</v>
      </c>
      <c r="N4" s="19">
        <f t="shared" si="0"/>
        <v>21646.882447528042</v>
      </c>
      <c r="O4" s="16">
        <f t="shared" si="0"/>
        <v>9839.9622922718627</v>
      </c>
      <c r="P4" s="17">
        <f t="shared" si="0"/>
        <v>21380.686641532138</v>
      </c>
      <c r="Q4" s="17">
        <f>SUM(Q5:Q9)</f>
        <v>32636.458664673068</v>
      </c>
      <c r="R4" s="19">
        <f t="shared" si="0"/>
        <v>341.49926584225875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3733.3348857812712</v>
      </c>
      <c r="G5" s="23">
        <v>1456.5641595574789</v>
      </c>
      <c r="H5" s="23">
        <v>6051.4207342086429</v>
      </c>
      <c r="I5" s="23">
        <v>7066.2844316457458</v>
      </c>
      <c r="J5" s="23">
        <v>2708.665863604524</v>
      </c>
      <c r="K5" s="23">
        <v>46633.505369256163</v>
      </c>
      <c r="L5" s="23">
        <v>2857.0747710879468</v>
      </c>
      <c r="M5" s="23">
        <v>1742.3701568300878</v>
      </c>
      <c r="N5" s="24">
        <v>19440.20323108822</v>
      </c>
      <c r="O5" s="22">
        <v>8720.7434002800019</v>
      </c>
      <c r="P5" s="23">
        <v>19898.581297700002</v>
      </c>
      <c r="Q5" s="23">
        <v>30786.940000000006</v>
      </c>
      <c r="R5" s="24">
        <v>203.75624799000002</v>
      </c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633.11425487073961</v>
      </c>
      <c r="G6" s="23">
        <v>1100.0025010040231</v>
      </c>
      <c r="H6" s="23">
        <v>2824.0164732229669</v>
      </c>
      <c r="I6" s="23">
        <v>1266.2624734160308</v>
      </c>
      <c r="J6" s="23">
        <v>1158.1843545285324</v>
      </c>
      <c r="K6" s="23">
        <v>38512.06934488249</v>
      </c>
      <c r="L6" s="23">
        <v>1678.544463249749</v>
      </c>
      <c r="M6" s="23">
        <v>1112.7287021214447</v>
      </c>
      <c r="N6" s="24">
        <v>1607.4215768868985</v>
      </c>
      <c r="O6" s="22">
        <v>452.57722779000005</v>
      </c>
      <c r="P6" s="23">
        <v>661.02768341000001</v>
      </c>
      <c r="Q6" s="23">
        <v>822.69770000000005</v>
      </c>
      <c r="R6" s="24">
        <v>19.78534883</v>
      </c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1.299582</v>
      </c>
      <c r="G7" s="23">
        <v>1.299582</v>
      </c>
      <c r="H7" s="23">
        <v>2.600209</v>
      </c>
      <c r="I7" s="23">
        <v>1.299582</v>
      </c>
      <c r="J7" s="23">
        <v>0.489342</v>
      </c>
      <c r="K7" s="23">
        <v>64.999989999999997</v>
      </c>
      <c r="L7" s="23">
        <v>2.600209</v>
      </c>
      <c r="M7" s="23">
        <v>1.299582</v>
      </c>
      <c r="N7" s="24">
        <v>0.260125</v>
      </c>
      <c r="O7" s="22">
        <v>14.675936000000005</v>
      </c>
      <c r="P7" s="23">
        <v>18.731434999999987</v>
      </c>
      <c r="Q7" s="23">
        <v>24.671669999999985</v>
      </c>
      <c r="R7" s="24">
        <v>0.43726899999999996</v>
      </c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>
        <v>9.9421071599300905</v>
      </c>
      <c r="K8" s="23"/>
      <c r="L8" s="23"/>
      <c r="M8" s="23"/>
      <c r="N8" s="24"/>
      <c r="O8" s="22">
        <v>339.55530098880007</v>
      </c>
      <c r="P8" s="23">
        <v>339.55530098880007</v>
      </c>
      <c r="Q8" s="23">
        <v>339.55530098880007</v>
      </c>
      <c r="R8" s="24">
        <v>101.05415421492862</v>
      </c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299.52675546141887</v>
      </c>
      <c r="G9" s="23">
        <v>599.0267215529218</v>
      </c>
      <c r="H9" s="23">
        <v>1497.3510374428113</v>
      </c>
      <c r="I9" s="23">
        <v>599.04357855292176</v>
      </c>
      <c r="J9" s="23">
        <v>598.99801955292173</v>
      </c>
      <c r="K9" s="23">
        <v>20963.252970366299</v>
      </c>
      <c r="L9" s="23">
        <v>778.61070347241912</v>
      </c>
      <c r="M9" s="23">
        <v>599.09402355292173</v>
      </c>
      <c r="N9" s="24">
        <v>598.99751455292176</v>
      </c>
      <c r="O9" s="22">
        <v>312.41042721306127</v>
      </c>
      <c r="P9" s="23">
        <v>462.79092443333394</v>
      </c>
      <c r="Q9" s="23">
        <v>662.59399368426375</v>
      </c>
      <c r="R9" s="24">
        <v>16.466245807330125</v>
      </c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9.6542000000000003E-2</v>
      </c>
      <c r="G11" s="17">
        <f t="shared" si="1"/>
        <v>1.29793</v>
      </c>
      <c r="H11" s="17">
        <f t="shared" si="1"/>
        <v>3.456223</v>
      </c>
      <c r="I11" s="17">
        <f t="shared" si="1"/>
        <v>0.76950799999999997</v>
      </c>
      <c r="J11" s="17">
        <f t="shared" si="1"/>
        <v>7.6313999999999993E-2</v>
      </c>
      <c r="K11" s="17">
        <f t="shared" si="1"/>
        <v>12.111564</v>
      </c>
      <c r="L11" s="17">
        <f t="shared" si="1"/>
        <v>3.2544599999999999</v>
      </c>
      <c r="M11" s="17">
        <f t="shared" si="1"/>
        <v>5.0904999999999999E-2</v>
      </c>
      <c r="N11" s="19">
        <f t="shared" si="1"/>
        <v>50.711201000000003</v>
      </c>
      <c r="O11" s="16">
        <f t="shared" si="1"/>
        <v>5.7437710000000006</v>
      </c>
      <c r="P11" s="17">
        <f t="shared" si="1"/>
        <v>7.2207169999999996</v>
      </c>
      <c r="Q11" s="17">
        <f>SUM(Q12:Q16)</f>
        <v>10.174610000000001</v>
      </c>
      <c r="R11" s="19">
        <f t="shared" si="1"/>
        <v>0.279256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9.6542000000000003E-2</v>
      </c>
      <c r="G14" s="23">
        <v>1.29793</v>
      </c>
      <c r="H14" s="23">
        <v>3.456223</v>
      </c>
      <c r="I14" s="23">
        <v>0.76950799999999997</v>
      </c>
      <c r="J14" s="23">
        <v>7.6313999999999993E-2</v>
      </c>
      <c r="K14" s="23">
        <v>12.111564</v>
      </c>
      <c r="L14" s="23">
        <v>3.2544599999999999</v>
      </c>
      <c r="M14" s="23">
        <v>5.0904999999999999E-2</v>
      </c>
      <c r="N14" s="24">
        <v>50.711201000000003</v>
      </c>
      <c r="O14" s="22">
        <v>5.7437710000000006</v>
      </c>
      <c r="P14" s="23">
        <v>7.2207169999999996</v>
      </c>
      <c r="Q14" s="23">
        <v>10.174610000000001</v>
      </c>
      <c r="R14" s="24">
        <v>0.279256</v>
      </c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335.01019591967213</v>
      </c>
      <c r="G18" s="17">
        <f t="shared" si="2"/>
        <v>212.27465217156669</v>
      </c>
      <c r="H18" s="17">
        <f t="shared" si="2"/>
        <v>1519.0673236856496</v>
      </c>
      <c r="I18" s="17">
        <f t="shared" si="2"/>
        <v>1108.6454547134149</v>
      </c>
      <c r="J18" s="17">
        <f t="shared" si="2"/>
        <v>47.959893786149529</v>
      </c>
      <c r="K18" s="17">
        <f t="shared" si="2"/>
        <v>60788.146150667984</v>
      </c>
      <c r="L18" s="17">
        <f t="shared" si="2"/>
        <v>447.17909730436179</v>
      </c>
      <c r="M18" s="17">
        <f t="shared" si="2"/>
        <v>250.05364082652966</v>
      </c>
      <c r="N18" s="19">
        <f t="shared" si="2"/>
        <v>4771.8979149070101</v>
      </c>
      <c r="O18" s="16">
        <f t="shared" si="2"/>
        <v>1039.2513160278493</v>
      </c>
      <c r="P18" s="17">
        <f t="shared" si="2"/>
        <v>1432.2570707320929</v>
      </c>
      <c r="Q18" s="17">
        <f>SUM(Q19:Q24)</f>
        <v>1819.7477476317979</v>
      </c>
      <c r="R18" s="19">
        <f t="shared" si="2"/>
        <v>78.228921082082934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11.996869891010027</v>
      </c>
      <c r="G19" s="23">
        <v>4.0085468362684198</v>
      </c>
      <c r="H19" s="23">
        <v>45.622165862017539</v>
      </c>
      <c r="I19" s="23">
        <v>36.290300789228596</v>
      </c>
      <c r="J19" s="23">
        <v>0.9691736452972497</v>
      </c>
      <c r="K19" s="23">
        <v>2318.5888664141853</v>
      </c>
      <c r="L19" s="23">
        <v>14.091712122865784</v>
      </c>
      <c r="M19" s="23">
        <v>6.5881275046981331</v>
      </c>
      <c r="N19" s="24">
        <v>150.97849781508287</v>
      </c>
      <c r="O19" s="22">
        <v>27.146259455872546</v>
      </c>
      <c r="P19" s="23">
        <v>45.132323647420151</v>
      </c>
      <c r="Q19" s="23">
        <v>60.120710500255662</v>
      </c>
      <c r="R19" s="24">
        <v>1.5408811997009255</v>
      </c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83.167015631380281</v>
      </c>
      <c r="G20" s="23">
        <v>41.340167658767683</v>
      </c>
      <c r="H20" s="23">
        <v>349.99709855284618</v>
      </c>
      <c r="I20" s="23">
        <v>264.98458706623546</v>
      </c>
      <c r="J20" s="23">
        <v>9.3117878108563303</v>
      </c>
      <c r="K20" s="23">
        <v>15589.536451604607</v>
      </c>
      <c r="L20" s="23">
        <v>105.10139143037794</v>
      </c>
      <c r="M20" s="23">
        <v>54.515369148409533</v>
      </c>
      <c r="N20" s="24">
        <v>1124.2906570810958</v>
      </c>
      <c r="O20" s="22">
        <v>257.90348394481623</v>
      </c>
      <c r="P20" s="23">
        <v>361.14919824184369</v>
      </c>
      <c r="Q20" s="23">
        <v>466.48248642611918</v>
      </c>
      <c r="R20" s="24">
        <v>15.9026391462767</v>
      </c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12.3455853689179</v>
      </c>
      <c r="G21" s="23">
        <v>6.6197366426739075</v>
      </c>
      <c r="H21" s="23">
        <v>53.242830060231384</v>
      </c>
      <c r="I21" s="23">
        <v>39.950817555068326</v>
      </c>
      <c r="J21" s="23">
        <v>1.4331774134830924</v>
      </c>
      <c r="K21" s="23">
        <v>2306.3728546071507</v>
      </c>
      <c r="L21" s="23">
        <v>15.968067280263945</v>
      </c>
      <c r="M21" s="23">
        <v>8.5243015502192954</v>
      </c>
      <c r="N21" s="24">
        <v>169.99392054255821</v>
      </c>
      <c r="O21" s="22">
        <v>33.416753793928486</v>
      </c>
      <c r="P21" s="23">
        <v>46.241404177565201</v>
      </c>
      <c r="Q21" s="23">
        <v>59.484326316905545</v>
      </c>
      <c r="R21" s="24">
        <v>2.1486744250454057</v>
      </c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4.5420696405867673</v>
      </c>
      <c r="G22" s="23">
        <v>0.24836492351244358</v>
      </c>
      <c r="H22" s="23">
        <v>1.5768992357407075</v>
      </c>
      <c r="I22" s="23">
        <v>1.2696835543799148</v>
      </c>
      <c r="J22" s="23">
        <v>3.9996789170142639</v>
      </c>
      <c r="K22" s="23">
        <v>0.26267909987619958</v>
      </c>
      <c r="L22" s="23">
        <v>0.78526203300174313</v>
      </c>
      <c r="M22" s="23">
        <v>1.5726131942568782</v>
      </c>
      <c r="N22" s="24">
        <v>2.4324637373486628</v>
      </c>
      <c r="O22" s="22">
        <v>56.262860534152928</v>
      </c>
      <c r="P22" s="23">
        <v>56.262860534152928</v>
      </c>
      <c r="Q22" s="23">
        <v>56.262860534152928</v>
      </c>
      <c r="R22" s="24">
        <v>10.867816488665285</v>
      </c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222.95865538777716</v>
      </c>
      <c r="G24" s="23">
        <v>160.05783611034423</v>
      </c>
      <c r="H24" s="23">
        <v>1068.6283299748138</v>
      </c>
      <c r="I24" s="23">
        <v>766.15006574850247</v>
      </c>
      <c r="J24" s="23">
        <v>32.246075999498593</v>
      </c>
      <c r="K24" s="23">
        <v>40573.385298942165</v>
      </c>
      <c r="L24" s="23">
        <v>311.23266443785241</v>
      </c>
      <c r="M24" s="23">
        <v>178.85322942894581</v>
      </c>
      <c r="N24" s="24">
        <v>3324.2023757309248</v>
      </c>
      <c r="O24" s="22">
        <v>664.52195829907907</v>
      </c>
      <c r="P24" s="23">
        <v>923.47128413111091</v>
      </c>
      <c r="Q24" s="23">
        <v>1177.3973638543646</v>
      </c>
      <c r="R24" s="24">
        <v>47.768909822394626</v>
      </c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1.538049</v>
      </c>
      <c r="G26" s="17">
        <f t="shared" si="3"/>
        <v>0</v>
      </c>
      <c r="H26" s="17">
        <f t="shared" si="3"/>
        <v>43.253175999999996</v>
      </c>
      <c r="I26" s="17">
        <f t="shared" si="3"/>
        <v>14.354392000000001</v>
      </c>
      <c r="J26" s="17">
        <f t="shared" si="3"/>
        <v>6.4056709999999999</v>
      </c>
      <c r="K26" s="17">
        <f t="shared" si="3"/>
        <v>19.007014999999999</v>
      </c>
      <c r="L26" s="17">
        <f t="shared" si="3"/>
        <v>36.390979999999999</v>
      </c>
      <c r="M26" s="17">
        <f t="shared" si="3"/>
        <v>0</v>
      </c>
      <c r="N26" s="19">
        <f t="shared" si="3"/>
        <v>88.579401000000004</v>
      </c>
      <c r="O26" s="16">
        <f t="shared" si="3"/>
        <v>79.470156000000003</v>
      </c>
      <c r="P26" s="17">
        <f t="shared" si="3"/>
        <v>100.05722</v>
      </c>
      <c r="Q26" s="17">
        <f>SUM(Q27:Q33)</f>
        <v>122.35833199999999</v>
      </c>
      <c r="R26" s="19">
        <f t="shared" si="3"/>
        <v>36.263125250000002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23"/>
      <c r="I29" s="23"/>
      <c r="J29" s="23"/>
      <c r="K29" s="23"/>
      <c r="L29" s="23"/>
      <c r="M29" s="23"/>
      <c r="N29" s="24"/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1.538049</v>
      </c>
      <c r="G32" s="23"/>
      <c r="H32" s="23">
        <v>43.253175999999996</v>
      </c>
      <c r="I32" s="23">
        <v>14.354392000000001</v>
      </c>
      <c r="J32" s="23">
        <v>6.4056709999999999</v>
      </c>
      <c r="K32" s="23">
        <v>19.007014999999999</v>
      </c>
      <c r="L32" s="23">
        <v>36.390979999999999</v>
      </c>
      <c r="M32" s="23"/>
      <c r="N32" s="24">
        <v>88.579401000000004</v>
      </c>
      <c r="O32" s="22">
        <v>79.470156000000003</v>
      </c>
      <c r="P32" s="23">
        <v>100.05722</v>
      </c>
      <c r="Q32" s="23">
        <v>122.35833199999999</v>
      </c>
      <c r="R32" s="24">
        <v>36.263125250000002</v>
      </c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0.71674964000000019</v>
      </c>
      <c r="G35" s="17">
        <f t="shared" si="4"/>
        <v>1.9368561749999999E-2</v>
      </c>
      <c r="H35" s="17">
        <f t="shared" si="4"/>
        <v>1.143014347719999</v>
      </c>
      <c r="I35" s="17">
        <f t="shared" si="4"/>
        <v>0.203402034772</v>
      </c>
      <c r="J35" s="17">
        <f t="shared" si="4"/>
        <v>0.5661236999999999</v>
      </c>
      <c r="K35" s="17">
        <f t="shared" si="4"/>
        <v>11.135911785970002</v>
      </c>
      <c r="L35" s="17">
        <f t="shared" si="4"/>
        <v>0.58416837049999959</v>
      </c>
      <c r="M35" s="17">
        <f t="shared" si="4"/>
        <v>0.10006071699999999</v>
      </c>
      <c r="N35" s="19">
        <f t="shared" si="4"/>
        <v>7.2972893704999997</v>
      </c>
      <c r="O35" s="16">
        <f t="shared" si="4"/>
        <v>3.6363114000000003</v>
      </c>
      <c r="P35" s="17">
        <f t="shared" si="4"/>
        <v>3.9145573999999996</v>
      </c>
      <c r="Q35" s="17">
        <f>SUM(Q36:Q41)</f>
        <v>4.4710463999999996</v>
      </c>
      <c r="R35" s="19">
        <f t="shared" si="4"/>
        <v>0.58546946759999996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0.15777063999999999</v>
      </c>
      <c r="G38" s="23">
        <v>1.6907561749999998E-2</v>
      </c>
      <c r="H38" s="23">
        <v>1.1136313477199991</v>
      </c>
      <c r="I38" s="23">
        <v>0.16700603477200002</v>
      </c>
      <c r="J38" s="23">
        <v>9.0664699999999945E-2</v>
      </c>
      <c r="K38" s="23">
        <v>11.130230785970001</v>
      </c>
      <c r="L38" s="23">
        <v>0.55776437049999961</v>
      </c>
      <c r="M38" s="23">
        <v>1.4925716999999996E-2</v>
      </c>
      <c r="N38" s="24">
        <v>0.27952137049999987</v>
      </c>
      <c r="O38" s="22">
        <v>2.1179163999999999</v>
      </c>
      <c r="P38" s="23">
        <v>2.3961623999999997</v>
      </c>
      <c r="Q38" s="23">
        <v>2.9526513999999993</v>
      </c>
      <c r="R38" s="24">
        <v>9.9341467599999997E-2</v>
      </c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2.1570000000000001E-3</v>
      </c>
      <c r="G40" s="23">
        <v>1.2899999999999996E-4</v>
      </c>
      <c r="H40" s="23">
        <v>2.1570000000000001E-3</v>
      </c>
      <c r="I40" s="23">
        <v>4.3199999999999993E-4</v>
      </c>
      <c r="J40" s="23">
        <v>4.3150000000000011E-3</v>
      </c>
      <c r="K40" s="23">
        <v>2.1570000000000001E-3</v>
      </c>
      <c r="L40" s="23">
        <v>1.7260000000000001E-3</v>
      </c>
      <c r="M40" s="23">
        <v>8.6290000000000013E-3</v>
      </c>
      <c r="N40" s="24">
        <v>0.125137</v>
      </c>
      <c r="O40" s="22">
        <v>8.6290000000000013E-3</v>
      </c>
      <c r="P40" s="23">
        <v>8.6290000000000013E-3</v>
      </c>
      <c r="Q40" s="23">
        <v>8.6290000000000013E-3</v>
      </c>
      <c r="R40" s="24">
        <v>2.1599999999999999E-4</v>
      </c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0.55682200000000015</v>
      </c>
      <c r="G41" s="23">
        <v>2.3319999999999999E-3</v>
      </c>
      <c r="H41" s="23">
        <v>2.7226E-2</v>
      </c>
      <c r="I41" s="23">
        <v>3.5963999999999996E-2</v>
      </c>
      <c r="J41" s="23">
        <v>0.47114399999999995</v>
      </c>
      <c r="K41" s="23">
        <v>3.5239999999999998E-3</v>
      </c>
      <c r="L41" s="23">
        <v>2.4678000000000002E-2</v>
      </c>
      <c r="M41" s="23">
        <v>7.6506000000000005E-2</v>
      </c>
      <c r="N41" s="24">
        <v>6.8926309999999997</v>
      </c>
      <c r="O41" s="22">
        <v>1.5097660000000002</v>
      </c>
      <c r="P41" s="23">
        <v>1.5097660000000002</v>
      </c>
      <c r="Q41" s="23">
        <v>1.5097660000000002</v>
      </c>
      <c r="R41" s="24">
        <v>0.48591200000000001</v>
      </c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5004.6370146731024</v>
      </c>
      <c r="G43" s="27">
        <f t="shared" si="5"/>
        <v>3370.4849148477406</v>
      </c>
      <c r="H43" s="27">
        <f t="shared" si="5"/>
        <v>11942.30819090779</v>
      </c>
      <c r="I43" s="27">
        <f t="shared" si="5"/>
        <v>10056.862822362886</v>
      </c>
      <c r="J43" s="27">
        <f t="shared" si="5"/>
        <v>4531.2876893320581</v>
      </c>
      <c r="K43" s="27">
        <f t="shared" si="5"/>
        <v>167004.2283159589</v>
      </c>
      <c r="L43" s="27">
        <f t="shared" si="5"/>
        <v>5804.2388524849775</v>
      </c>
      <c r="M43" s="27">
        <f t="shared" si="5"/>
        <v>3705.6970710479845</v>
      </c>
      <c r="N43" s="28">
        <f t="shared" si="5"/>
        <v>26565.368253805551</v>
      </c>
      <c r="O43" s="26">
        <f t="shared" si="5"/>
        <v>10968.063846699712</v>
      </c>
      <c r="P43" s="27">
        <f t="shared" si="5"/>
        <v>22924.136206664232</v>
      </c>
      <c r="Q43" s="27">
        <f t="shared" si="5"/>
        <v>34593.210400704862</v>
      </c>
      <c r="R43" s="28">
        <f t="shared" si="5"/>
        <v>456.85603764194173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80.046610000000001</v>
      </c>
      <c r="G48" s="17">
        <f t="shared" si="7"/>
        <v>48.147929000000005</v>
      </c>
      <c r="H48" s="17">
        <f t="shared" si="7"/>
        <v>1517.794373</v>
      </c>
      <c r="I48" s="17">
        <f t="shared" si="7"/>
        <v>239.824277</v>
      </c>
      <c r="J48" s="17">
        <f t="shared" si="7"/>
        <v>19.335606999999996</v>
      </c>
      <c r="K48" s="17">
        <f t="shared" si="7"/>
        <v>14603.529804000003</v>
      </c>
      <c r="L48" s="17">
        <f t="shared" si="7"/>
        <v>873.32381399999997</v>
      </c>
      <c r="M48" s="17">
        <f t="shared" si="7"/>
        <v>10.798657</v>
      </c>
      <c r="N48" s="19">
        <f t="shared" si="7"/>
        <v>1520.98134</v>
      </c>
      <c r="O48" s="16">
        <f t="shared" si="7"/>
        <v>2473.3664830000002</v>
      </c>
      <c r="P48" s="17">
        <f t="shared" si="7"/>
        <v>3210.4261929999998</v>
      </c>
      <c r="Q48" s="17">
        <f>SUM(Q49:Q54)</f>
        <v>3952.3584249999999</v>
      </c>
      <c r="R48" s="19">
        <f t="shared" si="7"/>
        <v>181.08689200000003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79.501694999999998</v>
      </c>
      <c r="G51" s="23">
        <v>48.138109</v>
      </c>
      <c r="H51" s="23">
        <v>1517.5378900000001</v>
      </c>
      <c r="I51" s="23">
        <v>239.65387799999999</v>
      </c>
      <c r="J51" s="23">
        <v>18.693847999999996</v>
      </c>
      <c r="K51" s="23">
        <v>14603.429083000003</v>
      </c>
      <c r="L51" s="23">
        <v>873.19563999999991</v>
      </c>
      <c r="M51" s="23">
        <v>10.322800000000001</v>
      </c>
      <c r="N51" s="24">
        <v>1499.2101829999999</v>
      </c>
      <c r="O51" s="22">
        <v>2455.5929770000002</v>
      </c>
      <c r="P51" s="23">
        <v>3192.6526869999998</v>
      </c>
      <c r="Q51" s="23">
        <v>3934.5849189999999</v>
      </c>
      <c r="R51" s="24">
        <v>172.80451600000004</v>
      </c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0.43476400000000004</v>
      </c>
      <c r="G52" s="23">
        <v>1.4290000000000001E-3</v>
      </c>
      <c r="H52" s="23">
        <v>0.10740899999999999</v>
      </c>
      <c r="I52" s="23">
        <v>6.8300000000000013E-2</v>
      </c>
      <c r="J52" s="23">
        <v>0.42423199999999989</v>
      </c>
      <c r="K52" s="23">
        <v>4.4649999999999994E-3</v>
      </c>
      <c r="L52" s="23">
        <v>1.1700000000000002E-2</v>
      </c>
      <c r="M52" s="23">
        <v>4.0801999999999998E-2</v>
      </c>
      <c r="N52" s="24">
        <v>0.225212</v>
      </c>
      <c r="O52" s="22">
        <v>5.694318</v>
      </c>
      <c r="P52" s="23">
        <v>5.694318</v>
      </c>
      <c r="Q52" s="23">
        <v>5.694318</v>
      </c>
      <c r="R52" s="24">
        <v>1.6835079999999996</v>
      </c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0.11015099999999999</v>
      </c>
      <c r="G53" s="23">
        <v>8.3910000000000009E-3</v>
      </c>
      <c r="H53" s="23">
        <v>0.14907400000000004</v>
      </c>
      <c r="I53" s="23">
        <v>0.10209899999999998</v>
      </c>
      <c r="J53" s="23">
        <v>0.21752700000000008</v>
      </c>
      <c r="K53" s="23">
        <v>9.6256000000000036E-2</v>
      </c>
      <c r="L53" s="23">
        <v>0.11647400000000002</v>
      </c>
      <c r="M53" s="23">
        <v>0.43505500000000008</v>
      </c>
      <c r="N53" s="24">
        <v>21.545945000000003</v>
      </c>
      <c r="O53" s="22">
        <v>12.079188</v>
      </c>
      <c r="P53" s="23">
        <v>12.079188</v>
      </c>
      <c r="Q53" s="23">
        <v>12.079188</v>
      </c>
      <c r="R53" s="24">
        <v>6.5988680000000004</v>
      </c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84.620733000000001</v>
      </c>
      <c r="G56" s="17">
        <f t="shared" si="8"/>
        <v>1112.154982</v>
      </c>
      <c r="H56" s="17">
        <f t="shared" si="8"/>
        <v>2075.7565889999996</v>
      </c>
      <c r="I56" s="17">
        <f t="shared" si="8"/>
        <v>786.702043</v>
      </c>
      <c r="J56" s="17">
        <f t="shared" si="8"/>
        <v>132.54865999999998</v>
      </c>
      <c r="K56" s="17">
        <f t="shared" si="8"/>
        <v>349.51490100000001</v>
      </c>
      <c r="L56" s="17">
        <f t="shared" si="8"/>
        <v>4074.7283770000008</v>
      </c>
      <c r="M56" s="17">
        <f t="shared" si="8"/>
        <v>62.236823999999984</v>
      </c>
      <c r="N56" s="19">
        <f t="shared" si="8"/>
        <v>45493.406912999999</v>
      </c>
      <c r="O56" s="16">
        <f t="shared" si="8"/>
        <v>50851.275348999996</v>
      </c>
      <c r="P56" s="17">
        <f t="shared" si="8"/>
        <v>52320.357834000009</v>
      </c>
      <c r="Q56" s="17">
        <f>SUM(Q57:Q61)</f>
        <v>55155.139519000018</v>
      </c>
      <c r="R56" s="19">
        <f t="shared" si="8"/>
        <v>5664.0156499999985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73.523415</v>
      </c>
      <c r="G58" s="23">
        <v>352.86430000000007</v>
      </c>
      <c r="H58" s="23">
        <v>732.39614399999994</v>
      </c>
      <c r="I58" s="23">
        <v>436.26019000000002</v>
      </c>
      <c r="J58" s="23">
        <v>99.840761999999984</v>
      </c>
      <c r="K58" s="23">
        <v>232.700964</v>
      </c>
      <c r="L58" s="23">
        <v>2497.7400190000008</v>
      </c>
      <c r="M58" s="23">
        <v>33.033324999999991</v>
      </c>
      <c r="N58" s="24">
        <v>15589.035296999999</v>
      </c>
      <c r="O58" s="22">
        <v>10985.044511000002</v>
      </c>
      <c r="P58" s="23">
        <v>11392.897988000001</v>
      </c>
      <c r="Q58" s="23">
        <v>12105.221652000002</v>
      </c>
      <c r="R58" s="24">
        <v>1624.7841689999993</v>
      </c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11.097318</v>
      </c>
      <c r="G61" s="23">
        <v>759.29068200000006</v>
      </c>
      <c r="H61" s="23">
        <v>1343.3604449999996</v>
      </c>
      <c r="I61" s="23">
        <v>350.44185299999998</v>
      </c>
      <c r="J61" s="23">
        <v>32.707897999999993</v>
      </c>
      <c r="K61" s="23">
        <v>116.813937</v>
      </c>
      <c r="L61" s="23">
        <v>1576.9883580000001</v>
      </c>
      <c r="M61" s="23">
        <v>29.203498999999994</v>
      </c>
      <c r="N61" s="24">
        <v>29904.371616000004</v>
      </c>
      <c r="O61" s="22">
        <v>39866.230837999996</v>
      </c>
      <c r="P61" s="23">
        <v>40927.459846000012</v>
      </c>
      <c r="Q61" s="23">
        <v>43049.917867000018</v>
      </c>
      <c r="R61" s="24">
        <v>4039.2314809999993</v>
      </c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5.594876000000002</v>
      </c>
      <c r="G63" s="17">
        <f t="shared" si="9"/>
        <v>7.5236669999999979</v>
      </c>
      <c r="H63" s="17">
        <f t="shared" si="9"/>
        <v>16.261261999999999</v>
      </c>
      <c r="I63" s="17">
        <f t="shared" si="9"/>
        <v>8.7033859999999983</v>
      </c>
      <c r="J63" s="17">
        <f t="shared" si="9"/>
        <v>4.483549</v>
      </c>
      <c r="K63" s="17">
        <f t="shared" si="9"/>
        <v>392.35202900000002</v>
      </c>
      <c r="L63" s="17">
        <f t="shared" si="9"/>
        <v>36.304072999999995</v>
      </c>
      <c r="M63" s="17">
        <f t="shared" si="9"/>
        <v>7.7799680000000002</v>
      </c>
      <c r="N63" s="19">
        <f t="shared" si="9"/>
        <v>1282.3149400000002</v>
      </c>
      <c r="O63" s="16">
        <f t="shared" si="9"/>
        <v>639.40225800000019</v>
      </c>
      <c r="P63" s="17">
        <f t="shared" si="9"/>
        <v>659.85825900000009</v>
      </c>
      <c r="Q63" s="17">
        <f>SUM(Q64:Q68)</f>
        <v>681.48465800000008</v>
      </c>
      <c r="R63" s="19">
        <f t="shared" si="9"/>
        <v>423.10120600000005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4.5329710000000016</v>
      </c>
      <c r="G65" s="23">
        <v>7.3438079999999974</v>
      </c>
      <c r="H65" s="23">
        <v>12.36159</v>
      </c>
      <c r="I65" s="23">
        <v>3.3722849999999989</v>
      </c>
      <c r="J65" s="23">
        <v>2.5720069999999997</v>
      </c>
      <c r="K65" s="23">
        <v>386.77864800000003</v>
      </c>
      <c r="L65" s="23">
        <v>33.357725999999992</v>
      </c>
      <c r="M65" s="23">
        <v>3.9612179999999997</v>
      </c>
      <c r="N65" s="24">
        <v>275.91452900000002</v>
      </c>
      <c r="O65" s="22">
        <v>118.47493</v>
      </c>
      <c r="P65" s="23">
        <v>138.80133300000003</v>
      </c>
      <c r="Q65" s="23">
        <v>160.42773200000002</v>
      </c>
      <c r="R65" s="24">
        <v>16.948967999999994</v>
      </c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1.0619050000000001</v>
      </c>
      <c r="G67" s="23">
        <v>0.17985899999999999</v>
      </c>
      <c r="H67" s="23">
        <v>3.8996720000000002</v>
      </c>
      <c r="I67" s="23">
        <v>5.3311009999999994</v>
      </c>
      <c r="J67" s="23">
        <v>1.9115420000000001</v>
      </c>
      <c r="K67" s="23">
        <v>5.5733810000000004</v>
      </c>
      <c r="L67" s="23">
        <v>2.9463469999999998</v>
      </c>
      <c r="M67" s="23">
        <v>3.8187500000000001</v>
      </c>
      <c r="N67" s="24">
        <v>1006.4004110000001</v>
      </c>
      <c r="O67" s="22">
        <v>520.92732800000022</v>
      </c>
      <c r="P67" s="23">
        <v>521.05692600000009</v>
      </c>
      <c r="Q67" s="23">
        <v>521.05692600000009</v>
      </c>
      <c r="R67" s="24">
        <v>406.15223800000007</v>
      </c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170.26221900000002</v>
      </c>
      <c r="G70" s="27">
        <f t="shared" si="10"/>
        <v>1167.8265779999999</v>
      </c>
      <c r="H70" s="27">
        <f t="shared" si="10"/>
        <v>3609.8122239999993</v>
      </c>
      <c r="I70" s="27">
        <f t="shared" si="10"/>
        <v>1035.2297060000001</v>
      </c>
      <c r="J70" s="27">
        <f t="shared" si="10"/>
        <v>156.367816</v>
      </c>
      <c r="K70" s="27">
        <f t="shared" si="10"/>
        <v>15345.396734000004</v>
      </c>
      <c r="L70" s="27">
        <f t="shared" si="10"/>
        <v>4984.3562640000009</v>
      </c>
      <c r="M70" s="27">
        <f t="shared" si="10"/>
        <v>80.815448999999987</v>
      </c>
      <c r="N70" s="28">
        <f t="shared" si="10"/>
        <v>48296.703192999994</v>
      </c>
      <c r="O70" s="26">
        <f t="shared" si="10"/>
        <v>53964.044089999996</v>
      </c>
      <c r="P70" s="27">
        <f t="shared" si="10"/>
        <v>56190.642286000009</v>
      </c>
      <c r="Q70" s="27">
        <f t="shared" si="10"/>
        <v>59788.982602000018</v>
      </c>
      <c r="R70" s="28">
        <f t="shared" si="10"/>
        <v>6268.203747999999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555.19065116505499</v>
      </c>
      <c r="G75" s="17">
        <f t="shared" si="12"/>
        <v>739.08047251282687</v>
      </c>
      <c r="H75" s="17">
        <f t="shared" si="12"/>
        <v>3590.5299723822718</v>
      </c>
      <c r="I75" s="17">
        <f t="shared" si="12"/>
        <v>1450.4006942783492</v>
      </c>
      <c r="J75" s="17">
        <f t="shared" si="12"/>
        <v>188.58044394523549</v>
      </c>
      <c r="K75" s="17">
        <f t="shared" si="12"/>
        <v>24413.581271569135</v>
      </c>
      <c r="L75" s="17">
        <f t="shared" si="12"/>
        <v>3655.1243117236295</v>
      </c>
      <c r="M75" s="17">
        <f t="shared" si="12"/>
        <v>301.8506297247871</v>
      </c>
      <c r="N75" s="19">
        <f t="shared" si="12"/>
        <v>33497.219621597076</v>
      </c>
      <c r="O75" s="16">
        <f t="shared" si="12"/>
        <v>11813.385505125847</v>
      </c>
      <c r="P75" s="17">
        <f t="shared" si="12"/>
        <v>13131.86895175083</v>
      </c>
      <c r="Q75" s="17">
        <f>SUM(Q76:Q81)</f>
        <v>14498.605955875037</v>
      </c>
      <c r="R75" s="19">
        <f t="shared" si="12"/>
        <v>2540.4736070242134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377.84046269724848</v>
      </c>
      <c r="G77" s="39">
        <v>71.968623966658157</v>
      </c>
      <c r="H77" s="39">
        <v>339.13800332245705</v>
      </c>
      <c r="I77" s="39">
        <v>744.11594985954798</v>
      </c>
      <c r="J77" s="39">
        <v>60.005497175995956</v>
      </c>
      <c r="K77" s="39">
        <v>3348.6811596338694</v>
      </c>
      <c r="L77" s="39">
        <v>716.96826199691327</v>
      </c>
      <c r="M77" s="39">
        <v>246.84395294953032</v>
      </c>
      <c r="N77" s="40">
        <v>6408.9470360287723</v>
      </c>
      <c r="O77" s="38">
        <v>1394.926870212651</v>
      </c>
      <c r="P77" s="39">
        <v>1657.717091734314</v>
      </c>
      <c r="Q77" s="39">
        <v>1889.9615772390337</v>
      </c>
      <c r="R77" s="40">
        <v>71.895167609893761</v>
      </c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143.27121183998082</v>
      </c>
      <c r="G78" s="39">
        <v>663.45659870551231</v>
      </c>
      <c r="H78" s="39">
        <v>3020.104868602532</v>
      </c>
      <c r="I78" s="39">
        <v>636.39278049432448</v>
      </c>
      <c r="J78" s="39">
        <v>103.34545366920594</v>
      </c>
      <c r="K78" s="39">
        <v>18223.837845780465</v>
      </c>
      <c r="L78" s="39">
        <v>2753.4583917063937</v>
      </c>
      <c r="M78" s="39">
        <v>38.356840448702165</v>
      </c>
      <c r="N78" s="40">
        <v>26354.698275620416</v>
      </c>
      <c r="O78" s="38">
        <v>9750.8866197216248</v>
      </c>
      <c r="P78" s="39">
        <v>10761.172852824946</v>
      </c>
      <c r="Q78" s="39">
        <v>11894.868497444433</v>
      </c>
      <c r="R78" s="40">
        <v>2166.0076847296068</v>
      </c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26.764706339825732</v>
      </c>
      <c r="G79" s="39">
        <v>2.2023757926563987</v>
      </c>
      <c r="H79" s="39">
        <v>144.64005149728249</v>
      </c>
      <c r="I79" s="39">
        <v>43.580908484476673</v>
      </c>
      <c r="J79" s="39">
        <v>18.108167572033569</v>
      </c>
      <c r="K79" s="39">
        <v>1798.918997106799</v>
      </c>
      <c r="L79" s="39">
        <v>115.40568330032254</v>
      </c>
      <c r="M79" s="39">
        <v>3.2384442705546181</v>
      </c>
      <c r="N79" s="40">
        <v>260.55681654788623</v>
      </c>
      <c r="O79" s="38">
        <v>320.63587619157147</v>
      </c>
      <c r="P79" s="39">
        <v>349.41703619157136</v>
      </c>
      <c r="Q79" s="39">
        <v>350.21391019157141</v>
      </c>
      <c r="R79" s="40">
        <v>155.58708236471284</v>
      </c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7.3142702879999995</v>
      </c>
      <c r="G80" s="39">
        <v>1.4528740479999995</v>
      </c>
      <c r="H80" s="39">
        <v>86.647048960000021</v>
      </c>
      <c r="I80" s="39">
        <v>26.311055439999993</v>
      </c>
      <c r="J80" s="39">
        <v>7.1213255280000025</v>
      </c>
      <c r="K80" s="39">
        <v>1042.1432690479999</v>
      </c>
      <c r="L80" s="39">
        <v>69.291974719999985</v>
      </c>
      <c r="M80" s="39">
        <v>13.411392056000004</v>
      </c>
      <c r="N80" s="40">
        <v>473.01749340000015</v>
      </c>
      <c r="O80" s="38">
        <v>346.93613900000008</v>
      </c>
      <c r="P80" s="39">
        <v>363.5619709999998</v>
      </c>
      <c r="Q80" s="39">
        <v>363.5619709999998</v>
      </c>
      <c r="R80" s="40">
        <v>146.98367231999998</v>
      </c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4.7049229211772881</v>
      </c>
      <c r="G83" s="17">
        <f t="shared" si="13"/>
        <v>1.4092872937868222</v>
      </c>
      <c r="H83" s="17">
        <f t="shared" si="13"/>
        <v>2.9947945935250053</v>
      </c>
      <c r="I83" s="17">
        <f t="shared" si="13"/>
        <v>6.2358301152476914</v>
      </c>
      <c r="J83" s="17">
        <f t="shared" si="13"/>
        <v>0.46281313658620177</v>
      </c>
      <c r="K83" s="17">
        <f t="shared" si="13"/>
        <v>299.45995713550906</v>
      </c>
      <c r="L83" s="17">
        <f t="shared" si="13"/>
        <v>5.3554338015794487</v>
      </c>
      <c r="M83" s="17">
        <f t="shared" si="13"/>
        <v>2.4220590696926441</v>
      </c>
      <c r="N83" s="19">
        <f t="shared" si="13"/>
        <v>103.10851562424398</v>
      </c>
      <c r="O83" s="16">
        <f t="shared" si="13"/>
        <v>126.7525680569392</v>
      </c>
      <c r="P83" s="17">
        <f t="shared" si="13"/>
        <v>180.48674304590514</v>
      </c>
      <c r="Q83" s="17">
        <f>SUM(Q84:Q86)</f>
        <v>229.81863878909553</v>
      </c>
      <c r="R83" s="19">
        <f t="shared" si="13"/>
        <v>64.562325317040631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>
        <v>3.258</v>
      </c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4.7049229211772881</v>
      </c>
      <c r="G86" s="39">
        <v>1.4092872937868222</v>
      </c>
      <c r="H86" s="39">
        <v>2.9947945935250053</v>
      </c>
      <c r="I86" s="39">
        <v>6.2358301152476914</v>
      </c>
      <c r="J86" s="39">
        <v>0.46281313658620177</v>
      </c>
      <c r="K86" s="39">
        <v>299.45995713550906</v>
      </c>
      <c r="L86" s="39">
        <v>5.3554338015794487</v>
      </c>
      <c r="M86" s="39">
        <v>2.4220590696926441</v>
      </c>
      <c r="N86" s="40">
        <v>103.10851562424398</v>
      </c>
      <c r="O86" s="38">
        <v>126.7525680569392</v>
      </c>
      <c r="P86" s="39">
        <v>180.48674304590514</v>
      </c>
      <c r="Q86" s="39">
        <v>226.56063878909552</v>
      </c>
      <c r="R86" s="40">
        <v>64.562325317040631</v>
      </c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1283.7555958589458</v>
      </c>
      <c r="G88" s="17">
        <f t="shared" si="14"/>
        <v>3826.9277325953553</v>
      </c>
      <c r="H88" s="17">
        <f t="shared" si="14"/>
        <v>2111.1531637835724</v>
      </c>
      <c r="I88" s="17">
        <f t="shared" si="14"/>
        <v>1010.4151592986818</v>
      </c>
      <c r="J88" s="17">
        <f t="shared" si="14"/>
        <v>838.70152544100108</v>
      </c>
      <c r="K88" s="17">
        <f t="shared" si="14"/>
        <v>6445.0857994774942</v>
      </c>
      <c r="L88" s="17">
        <f t="shared" si="14"/>
        <v>10413.576538656134</v>
      </c>
      <c r="M88" s="17">
        <f t="shared" si="14"/>
        <v>216.88703098813164</v>
      </c>
      <c r="N88" s="19">
        <f t="shared" si="14"/>
        <v>8390.8444627812005</v>
      </c>
      <c r="O88" s="16">
        <f t="shared" si="14"/>
        <v>2016.8552389208876</v>
      </c>
      <c r="P88" s="17">
        <f t="shared" si="14"/>
        <v>3992.8298536353595</v>
      </c>
      <c r="Q88" s="17">
        <f>SUM(Q89:Q114)</f>
        <v>6140.6694201329656</v>
      </c>
      <c r="R88" s="19">
        <f t="shared" si="14"/>
        <v>529.77096291794419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1.2960731091059999E-2</v>
      </c>
      <c r="G90" s="39">
        <v>1.2960731091059999E-2</v>
      </c>
      <c r="H90" s="39">
        <v>2.5921461822217499E-2</v>
      </c>
      <c r="I90" s="39">
        <v>1.2960731091059999E-2</v>
      </c>
      <c r="J90" s="39">
        <v>7.7378871944849999E-3</v>
      </c>
      <c r="K90" s="39">
        <v>0.64800514010338495</v>
      </c>
      <c r="L90" s="39">
        <v>2.5921461822217499E-2</v>
      </c>
      <c r="M90" s="39">
        <v>1.2960731091059999E-2</v>
      </c>
      <c r="N90" s="40">
        <v>2.5963337557799999E-3</v>
      </c>
      <c r="O90" s="38">
        <v>4.382317784112157</v>
      </c>
      <c r="P90" s="39">
        <v>4.3875523280791047</v>
      </c>
      <c r="Q90" s="39">
        <v>4.398021416013</v>
      </c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275.31614000000002</v>
      </c>
      <c r="G91" s="39">
        <v>128.47535899999997</v>
      </c>
      <c r="H91" s="39">
        <v>1009.5200279999999</v>
      </c>
      <c r="I91" s="39"/>
      <c r="J91" s="39"/>
      <c r="K91" s="39">
        <v>458.87247599999995</v>
      </c>
      <c r="L91" s="39">
        <v>6607.7259789999998</v>
      </c>
      <c r="M91" s="39"/>
      <c r="N91" s="40">
        <v>4588.6991500000004</v>
      </c>
      <c r="O91" s="38">
        <v>82.603099</v>
      </c>
      <c r="P91" s="39">
        <v>550.64961300000016</v>
      </c>
      <c r="Q91" s="39">
        <v>1835.4704919999999</v>
      </c>
      <c r="R91" s="40">
        <v>1.7514599999999998</v>
      </c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909.12294600000007</v>
      </c>
      <c r="G99" s="39">
        <v>3604.4339609999997</v>
      </c>
      <c r="H99" s="39">
        <v>913.23767899999996</v>
      </c>
      <c r="I99" s="39">
        <v>908.59163799999988</v>
      </c>
      <c r="J99" s="39">
        <v>799.61394999999993</v>
      </c>
      <c r="K99" s="39">
        <v>913.503331</v>
      </c>
      <c r="L99" s="39">
        <v>3613.6378770000001</v>
      </c>
      <c r="M99" s="39">
        <v>121.23371599999997</v>
      </c>
      <c r="N99" s="40">
        <v>3617.0449720000001</v>
      </c>
      <c r="O99" s="38">
        <v>886.2702220000001</v>
      </c>
      <c r="P99" s="39">
        <v>2021.4670790000007</v>
      </c>
      <c r="Q99" s="39">
        <v>2237.4542770000003</v>
      </c>
      <c r="R99" s="40">
        <v>27.264278000000004</v>
      </c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91.217134000000001</v>
      </c>
      <c r="G107" s="39">
        <v>91.217134000000001</v>
      </c>
      <c r="H107" s="39">
        <v>182.50759400000007</v>
      </c>
      <c r="I107" s="39">
        <v>91.217134000000001</v>
      </c>
      <c r="J107" s="39">
        <v>34.256394</v>
      </c>
      <c r="K107" s="39">
        <v>4562.3231840000008</v>
      </c>
      <c r="L107" s="39">
        <v>182.50759400000007</v>
      </c>
      <c r="M107" s="39">
        <v>91.217134000000001</v>
      </c>
      <c r="N107" s="40">
        <v>18.258094999999994</v>
      </c>
      <c r="O107" s="38">
        <v>819.88927700000011</v>
      </c>
      <c r="P107" s="39">
        <v>1156.4804799999999</v>
      </c>
      <c r="Q107" s="39">
        <v>1733.8451199999997</v>
      </c>
      <c r="R107" s="40">
        <v>393.76155300000005</v>
      </c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0.16631299999999999</v>
      </c>
      <c r="G108" s="39">
        <v>0.16631299999999999</v>
      </c>
      <c r="H108" s="39">
        <v>0.33275300000000013</v>
      </c>
      <c r="I108" s="39">
        <v>0.16631299999999999</v>
      </c>
      <c r="J108" s="39">
        <v>3.9754170000000006</v>
      </c>
      <c r="K108" s="39">
        <v>8.318190999999997</v>
      </c>
      <c r="L108" s="39">
        <v>0.33275300000000013</v>
      </c>
      <c r="M108" s="39">
        <v>0.16631299999999999</v>
      </c>
      <c r="N108" s="40">
        <v>3.3286999999999983E-2</v>
      </c>
      <c r="O108" s="38">
        <v>8.3057600000000011</v>
      </c>
      <c r="P108" s="39">
        <v>8.3726030000000033</v>
      </c>
      <c r="Q108" s="39">
        <v>8.5062950000000015</v>
      </c>
      <c r="R108" s="40">
        <v>0.57554199999999989</v>
      </c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0.34309400000000012</v>
      </c>
      <c r="G109" s="39">
        <v>0.34309400000000012</v>
      </c>
      <c r="H109" s="39">
        <v>0.68646699999999994</v>
      </c>
      <c r="I109" s="39">
        <v>0.34309400000000012</v>
      </c>
      <c r="J109" s="39">
        <v>0.18482215283529296</v>
      </c>
      <c r="K109" s="39">
        <v>17.160276000000003</v>
      </c>
      <c r="L109" s="39">
        <v>0.68646699999999994</v>
      </c>
      <c r="M109" s="39">
        <v>0.34309400000000012</v>
      </c>
      <c r="N109" s="40">
        <v>6.8675000000000014E-2</v>
      </c>
      <c r="O109" s="38">
        <v>1.2620801983379084</v>
      </c>
      <c r="P109" s="39">
        <v>1.3999821983379079</v>
      </c>
      <c r="Q109" s="39">
        <v>1.675785198337908</v>
      </c>
      <c r="R109" s="40">
        <v>0.63583787580776685</v>
      </c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>
        <v>184.1</v>
      </c>
      <c r="P110" s="39">
        <v>210.4</v>
      </c>
      <c r="Q110" s="39">
        <v>263</v>
      </c>
      <c r="R110" s="40">
        <v>103.096</v>
      </c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7.5770081278545636</v>
      </c>
      <c r="G114" s="39">
        <v>2.2789108642647977</v>
      </c>
      <c r="H114" s="39">
        <v>4.8427213217502212</v>
      </c>
      <c r="I114" s="39">
        <v>10.084019567591</v>
      </c>
      <c r="J114" s="39">
        <v>0.66320440097139466</v>
      </c>
      <c r="K114" s="39">
        <v>484.26033633739007</v>
      </c>
      <c r="L114" s="39">
        <v>8.6599471943115276</v>
      </c>
      <c r="M114" s="39">
        <v>3.9138132570405988</v>
      </c>
      <c r="N114" s="40">
        <v>166.73768744744473</v>
      </c>
      <c r="O114" s="38">
        <v>30.042482938437328</v>
      </c>
      <c r="P114" s="39">
        <v>39.672544108941544</v>
      </c>
      <c r="Q114" s="39">
        <v>56.319429518615109</v>
      </c>
      <c r="R114" s="40">
        <v>2.6862920421363201</v>
      </c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1843.651169945178</v>
      </c>
      <c r="G116" s="42">
        <f t="shared" si="15"/>
        <v>4567.417492401969</v>
      </c>
      <c r="H116" s="42">
        <f t="shared" si="15"/>
        <v>5704.6779307593697</v>
      </c>
      <c r="I116" s="42">
        <f t="shared" si="15"/>
        <v>2467.0516836922789</v>
      </c>
      <c r="J116" s="42">
        <f t="shared" si="15"/>
        <v>1027.7447825228228</v>
      </c>
      <c r="K116" s="42">
        <f t="shared" si="15"/>
        <v>31158.127028182138</v>
      </c>
      <c r="L116" s="42">
        <f t="shared" si="15"/>
        <v>14074.056284181344</v>
      </c>
      <c r="M116" s="42">
        <f t="shared" si="15"/>
        <v>521.15971978261132</v>
      </c>
      <c r="N116" s="43">
        <f t="shared" si="15"/>
        <v>41991.172600002523</v>
      </c>
      <c r="O116" s="41">
        <f t="shared" si="15"/>
        <v>13956.993312103674</v>
      </c>
      <c r="P116" s="42">
        <f t="shared" si="15"/>
        <v>17305.185548432095</v>
      </c>
      <c r="Q116" s="42">
        <f t="shared" si="15"/>
        <v>20869.094014797098</v>
      </c>
      <c r="R116" s="43">
        <f t="shared" si="15"/>
        <v>3134.8068952591984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8.474132999999999E-2</v>
      </c>
      <c r="G121" s="17">
        <f t="shared" si="17"/>
        <v>0.29659465499999998</v>
      </c>
      <c r="H121" s="17">
        <f t="shared" si="17"/>
        <v>1.482973275</v>
      </c>
      <c r="I121" s="17">
        <f t="shared" si="17"/>
        <v>0.63555997500000005</v>
      </c>
      <c r="J121" s="17">
        <f t="shared" si="17"/>
        <v>0.33896531999999996</v>
      </c>
      <c r="K121" s="17">
        <f t="shared" si="17"/>
        <v>2.7964638900000001</v>
      </c>
      <c r="L121" s="17">
        <f t="shared" si="17"/>
        <v>1.44060261</v>
      </c>
      <c r="M121" s="17">
        <f t="shared" si="17"/>
        <v>8.474132999999999E-2</v>
      </c>
      <c r="N121" s="19">
        <f t="shared" si="17"/>
        <v>0.550818645</v>
      </c>
      <c r="O121" s="16">
        <f t="shared" si="17"/>
        <v>177.92008730000001</v>
      </c>
      <c r="P121" s="17">
        <f t="shared" si="17"/>
        <v>407.84010708999995</v>
      </c>
      <c r="Q121" s="17">
        <f>SUM(Q122:Q126)</f>
        <v>523.52685930999996</v>
      </c>
      <c r="R121" s="19">
        <f t="shared" si="17"/>
        <v>0.27581873999999995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8.474132999999999E-2</v>
      </c>
      <c r="G123" s="102">
        <v>0.29659465499999998</v>
      </c>
      <c r="H123" s="102">
        <v>1.482973275</v>
      </c>
      <c r="I123" s="102">
        <v>0.63555997500000005</v>
      </c>
      <c r="J123" s="102">
        <v>0.33896531999999996</v>
      </c>
      <c r="K123" s="102">
        <v>2.7964638900000001</v>
      </c>
      <c r="L123" s="102">
        <v>1.44060261</v>
      </c>
      <c r="M123" s="102">
        <v>8.474132999999999E-2</v>
      </c>
      <c r="N123" s="103">
        <v>0.550818645</v>
      </c>
      <c r="O123" s="38">
        <v>177.92008730000001</v>
      </c>
      <c r="P123" s="39">
        <v>407.84010708999995</v>
      </c>
      <c r="Q123" s="39">
        <v>518.99685930999999</v>
      </c>
      <c r="R123" s="40">
        <v>0.27581873999999995</v>
      </c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>
        <v>4.53</v>
      </c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115.614769</v>
      </c>
      <c r="G128" s="17">
        <f t="shared" si="18"/>
        <v>1752.2636189999998</v>
      </c>
      <c r="H128" s="17">
        <f t="shared" si="18"/>
        <v>2315.6877450000002</v>
      </c>
      <c r="I128" s="17">
        <f t="shared" si="18"/>
        <v>1665.7873789999999</v>
      </c>
      <c r="J128" s="17">
        <f t="shared" si="18"/>
        <v>1060.204845</v>
      </c>
      <c r="K128" s="17">
        <f t="shared" si="18"/>
        <v>5586.744443999999</v>
      </c>
      <c r="L128" s="17">
        <f t="shared" si="18"/>
        <v>36772.799500000001</v>
      </c>
      <c r="M128" s="17">
        <f t="shared" si="18"/>
        <v>111.736158</v>
      </c>
      <c r="N128" s="19">
        <f t="shared" si="18"/>
        <v>31124.857700999994</v>
      </c>
      <c r="O128" s="16">
        <f t="shared" si="18"/>
        <v>1220.4679913999998</v>
      </c>
      <c r="P128" s="17">
        <f t="shared" si="18"/>
        <v>1686.3558889999999</v>
      </c>
      <c r="Q128" s="17">
        <f>SUM(Q129:Q138)</f>
        <v>3336.2264611999999</v>
      </c>
      <c r="R128" s="19">
        <f t="shared" si="18"/>
        <v>30.157651494800003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>
        <v>170.54026640000001</v>
      </c>
      <c r="P129" s="39">
        <v>405.33815400000003</v>
      </c>
      <c r="Q129" s="39">
        <v>941.36058219999995</v>
      </c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2.35</v>
      </c>
      <c r="I130" s="39"/>
      <c r="J130" s="39"/>
      <c r="K130" s="39"/>
      <c r="L130" s="39"/>
      <c r="M130" s="39"/>
      <c r="N130" s="40">
        <v>4.71</v>
      </c>
      <c r="O130" s="38">
        <v>1.5680000000000001</v>
      </c>
      <c r="P130" s="39">
        <v>3.1360000000000001</v>
      </c>
      <c r="Q130" s="39">
        <v>13.726000000000001</v>
      </c>
      <c r="R130" s="40">
        <v>3.7757378879999998E-2</v>
      </c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0.251</v>
      </c>
      <c r="G131" s="39"/>
      <c r="H131" s="39">
        <v>18.010000000000002</v>
      </c>
      <c r="I131" s="39">
        <v>0.443</v>
      </c>
      <c r="J131" s="39">
        <v>0.09</v>
      </c>
      <c r="K131" s="39">
        <v>6.75</v>
      </c>
      <c r="L131" s="39">
        <v>0.54600000000000004</v>
      </c>
      <c r="M131" s="39"/>
      <c r="N131" s="40">
        <v>32.479999999999997</v>
      </c>
      <c r="O131" s="38">
        <v>5.5179999999999998</v>
      </c>
      <c r="P131" s="39">
        <v>5.8250000000000002</v>
      </c>
      <c r="Q131" s="39">
        <v>26.27</v>
      </c>
      <c r="R131" s="40">
        <v>0.13261128191999999</v>
      </c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2.2999999999999998</v>
      </c>
      <c r="G134" s="39">
        <v>3.91</v>
      </c>
      <c r="H134" s="39">
        <v>60.89</v>
      </c>
      <c r="I134" s="39">
        <v>10.631</v>
      </c>
      <c r="J134" s="39">
        <v>4.3</v>
      </c>
      <c r="K134" s="39">
        <v>30.991</v>
      </c>
      <c r="L134" s="39">
        <v>12.193</v>
      </c>
      <c r="M134" s="39">
        <v>11.748858</v>
      </c>
      <c r="N134" s="40">
        <v>64.679000000000002</v>
      </c>
      <c r="O134" s="38">
        <v>28.13</v>
      </c>
      <c r="P134" s="39">
        <v>28.13</v>
      </c>
      <c r="Q134" s="39">
        <v>78.866</v>
      </c>
      <c r="R134" s="40">
        <v>28.129627994</v>
      </c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102.579769</v>
      </c>
      <c r="G135" s="39">
        <v>1545.0286189999997</v>
      </c>
      <c r="H135" s="39">
        <v>1329.7377450000001</v>
      </c>
      <c r="I135" s="39">
        <v>253.28337899999997</v>
      </c>
      <c r="J135" s="39">
        <v>962.47684500000003</v>
      </c>
      <c r="K135" s="39">
        <v>5128.9884439999996</v>
      </c>
      <c r="L135" s="39">
        <v>18996.253499999999</v>
      </c>
      <c r="M135" s="39"/>
      <c r="N135" s="40">
        <v>29127.588700999993</v>
      </c>
      <c r="O135" s="38">
        <v>265.94754799999998</v>
      </c>
      <c r="P135" s="39">
        <v>303.94005199999998</v>
      </c>
      <c r="Q135" s="39">
        <v>379.92507100000006</v>
      </c>
      <c r="R135" s="40">
        <v>0.95741099999999968</v>
      </c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0.21299999999999999</v>
      </c>
      <c r="G136" s="39">
        <v>0.125</v>
      </c>
      <c r="H136" s="39">
        <v>2.2000000000000002</v>
      </c>
      <c r="I136" s="39">
        <v>6.63</v>
      </c>
      <c r="J136" s="39">
        <v>0.39</v>
      </c>
      <c r="K136" s="39">
        <v>0.81499999999999995</v>
      </c>
      <c r="L136" s="39">
        <v>2.5070000000000001</v>
      </c>
      <c r="M136" s="39"/>
      <c r="N136" s="40">
        <v>12.2</v>
      </c>
      <c r="O136" s="38">
        <v>219.20897699999998</v>
      </c>
      <c r="P136" s="39">
        <v>278.04268299999995</v>
      </c>
      <c r="Q136" s="39">
        <v>466.93480799999998</v>
      </c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10.271000000000001</v>
      </c>
      <c r="G137" s="39">
        <v>203.2</v>
      </c>
      <c r="H137" s="39">
        <v>902.5</v>
      </c>
      <c r="I137" s="39">
        <v>1394.8</v>
      </c>
      <c r="J137" s="39">
        <v>92.947999999999993</v>
      </c>
      <c r="K137" s="39">
        <v>419.2</v>
      </c>
      <c r="L137" s="39">
        <v>17761.3</v>
      </c>
      <c r="M137" s="39">
        <v>99.987300000000005</v>
      </c>
      <c r="N137" s="40">
        <v>1883.2</v>
      </c>
      <c r="O137" s="38">
        <v>529.55520000000001</v>
      </c>
      <c r="P137" s="39">
        <v>661.94399999999996</v>
      </c>
      <c r="Q137" s="39">
        <v>1429.144</v>
      </c>
      <c r="R137" s="40">
        <v>0.90024384000000002</v>
      </c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1255.4163280033001</v>
      </c>
      <c r="G140" s="17">
        <f t="shared" si="19"/>
        <v>266.90745200054999</v>
      </c>
      <c r="H140" s="17">
        <f t="shared" si="19"/>
        <v>6099.0839500000002</v>
      </c>
      <c r="I140" s="17">
        <f t="shared" si="19"/>
        <v>10575.776262000001</v>
      </c>
      <c r="J140" s="17">
        <f t="shared" si="19"/>
        <v>351.53141349999999</v>
      </c>
      <c r="K140" s="17">
        <f t="shared" si="19"/>
        <v>257.59765600000003</v>
      </c>
      <c r="L140" s="17">
        <f t="shared" si="19"/>
        <v>5087.9577420121004</v>
      </c>
      <c r="M140" s="17">
        <f t="shared" si="19"/>
        <v>0</v>
      </c>
      <c r="N140" s="19">
        <f t="shared" si="19"/>
        <v>6228.5904800005492</v>
      </c>
      <c r="O140" s="16">
        <f t="shared" si="19"/>
        <v>1110.5808196200881</v>
      </c>
      <c r="P140" s="17">
        <f t="shared" si="19"/>
        <v>2337.9926600001759</v>
      </c>
      <c r="Q140" s="17">
        <f>SUM(Q141:Q149)</f>
        <v>3520.5859870002196</v>
      </c>
      <c r="R140" s="19">
        <f t="shared" si="19"/>
        <v>39.327652385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>
        <v>736</v>
      </c>
      <c r="P141" s="39">
        <v>1650.9999999999998</v>
      </c>
      <c r="Q141" s="39">
        <v>2090.5</v>
      </c>
      <c r="R141" s="40">
        <v>16.927999999999997</v>
      </c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11.433057999999999</v>
      </c>
      <c r="G142" s="39">
        <v>4.8998819999999998</v>
      </c>
      <c r="H142" s="39">
        <v>3.1409499999999997</v>
      </c>
      <c r="I142" s="39">
        <v>6.1562619999999999</v>
      </c>
      <c r="J142" s="39"/>
      <c r="K142" s="39">
        <v>1.5076560000000001</v>
      </c>
      <c r="L142" s="39">
        <v>161.31919199999999</v>
      </c>
      <c r="M142" s="39"/>
      <c r="N142" s="40">
        <v>780.21198000000004</v>
      </c>
      <c r="O142" s="38">
        <v>190.6644</v>
      </c>
      <c r="P142" s="39">
        <v>270.10789999999997</v>
      </c>
      <c r="Q142" s="39">
        <v>317.774</v>
      </c>
      <c r="R142" s="40">
        <v>19.06644</v>
      </c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>
        <v>467.24799999999999</v>
      </c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1243.9832700033</v>
      </c>
      <c r="G149" s="39">
        <v>262.00757000055</v>
      </c>
      <c r="H149" s="39">
        <v>6095.9430000000002</v>
      </c>
      <c r="I149" s="39">
        <v>10569.62</v>
      </c>
      <c r="J149" s="39">
        <v>351.53141349999999</v>
      </c>
      <c r="K149" s="39">
        <v>256.09000000000003</v>
      </c>
      <c r="L149" s="39">
        <v>4926.6385500121005</v>
      </c>
      <c r="M149" s="39"/>
      <c r="N149" s="40">
        <v>5448.3785000005491</v>
      </c>
      <c r="O149" s="38">
        <v>183.91641962008796</v>
      </c>
      <c r="P149" s="39">
        <v>416.88476000017602</v>
      </c>
      <c r="Q149" s="39">
        <v>645.06398700021987</v>
      </c>
      <c r="R149" s="40">
        <v>3.3332123849999999</v>
      </c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686.27534700000001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1520.2422123165782</v>
      </c>
      <c r="P155" s="17">
        <f t="shared" si="21"/>
        <v>2021.5751400887707</v>
      </c>
      <c r="Q155" s="17">
        <f>SUM(Q156:Q171)</f>
        <v>2522.9080688422669</v>
      </c>
      <c r="R155" s="19">
        <f t="shared" si="21"/>
        <v>29.799707220898412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>
        <v>355.17599900000005</v>
      </c>
      <c r="P159" s="39">
        <v>473.56799999999998</v>
      </c>
      <c r="Q159" s="39">
        <v>591.95999999999992</v>
      </c>
      <c r="R159" s="40">
        <v>6.3931690000000003</v>
      </c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>
        <v>212.51851299999998</v>
      </c>
      <c r="P160" s="39">
        <v>283.35801766666668</v>
      </c>
      <c r="Q160" s="39">
        <v>354.19752133333338</v>
      </c>
      <c r="R160" s="40">
        <v>3.8253329999999997</v>
      </c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>
        <v>164.33373671657824</v>
      </c>
      <c r="P161" s="39">
        <v>219.11164895543769</v>
      </c>
      <c r="Q161" s="39">
        <v>273.88956119429707</v>
      </c>
      <c r="R161" s="40">
        <v>2.9580072608984089</v>
      </c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>
        <v>590.1474730000001</v>
      </c>
      <c r="P162" s="39">
        <v>786.86329766666677</v>
      </c>
      <c r="Q162" s="39">
        <v>983.57912231463649</v>
      </c>
      <c r="R162" s="40">
        <v>10.622656000000001</v>
      </c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>
        <v>152.10299999999998</v>
      </c>
      <c r="P163" s="39">
        <v>202.80399999999997</v>
      </c>
      <c r="Q163" s="39">
        <v>253.50499999999997</v>
      </c>
      <c r="R163" s="40">
        <v>3.0420599999999998</v>
      </c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>
        <v>25.989489599999999</v>
      </c>
      <c r="P164" s="39">
        <v>29.2381758</v>
      </c>
      <c r="Q164" s="39">
        <v>32.486863</v>
      </c>
      <c r="R164" s="40">
        <v>2.59894896</v>
      </c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>
        <v>12.64554</v>
      </c>
      <c r="P165" s="39">
        <v>16.860720000000001</v>
      </c>
      <c r="Q165" s="39">
        <v>21.075900000000001</v>
      </c>
      <c r="R165" s="40">
        <v>0.22761999999999999</v>
      </c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>
        <v>2.37846</v>
      </c>
      <c r="P167" s="39">
        <v>3.1712800000000003</v>
      </c>
      <c r="Q167" s="39">
        <v>3.9641000000000002</v>
      </c>
      <c r="R167" s="40">
        <v>4.2813000000000004E-2</v>
      </c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686.27534700000001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>
        <v>4.9500010000000003</v>
      </c>
      <c r="P169" s="39">
        <v>6.6000000000000005</v>
      </c>
      <c r="Q169" s="39">
        <v>8.2500009999999993</v>
      </c>
      <c r="R169" s="40">
        <v>8.9099999999999999E-2</v>
      </c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695.11439099999996</v>
      </c>
      <c r="P173" s="17">
        <f t="shared" si="22"/>
        <v>968.14158799999996</v>
      </c>
      <c r="Q173" s="17">
        <f>SUM(Q174:Q199)</f>
        <v>1271.2751040000001</v>
      </c>
      <c r="R173" s="19">
        <f t="shared" si="22"/>
        <v>12.512057999999996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>
        <v>10.000268</v>
      </c>
      <c r="P179" s="39">
        <v>13.333689999999999</v>
      </c>
      <c r="Q179" s="39">
        <v>16.667111999999999</v>
      </c>
      <c r="R179" s="40">
        <v>0.180005</v>
      </c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>
        <v>10.645782000000001</v>
      </c>
      <c r="P180" s="39">
        <v>14.194375999999998</v>
      </c>
      <c r="Q180" s="39">
        <v>17.74297</v>
      </c>
      <c r="R180" s="40">
        <v>0.19162399999999999</v>
      </c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>
        <v>2.2137000000000002</v>
      </c>
      <c r="P181" s="39">
        <v>44.274000000000001</v>
      </c>
      <c r="Q181" s="39">
        <v>116.44062</v>
      </c>
      <c r="R181" s="40">
        <v>3.9845999999999999E-2</v>
      </c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>
        <v>671.62049999999999</v>
      </c>
      <c r="P182" s="39">
        <v>895.49400000000003</v>
      </c>
      <c r="Q182" s="39">
        <v>1119.3675000000001</v>
      </c>
      <c r="R182" s="40">
        <v>12.089168999999998</v>
      </c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>
        <v>0.57047000000000003</v>
      </c>
      <c r="P184" s="39">
        <v>0.76062799999999997</v>
      </c>
      <c r="Q184" s="39">
        <v>0.95078399999999996</v>
      </c>
      <c r="R184" s="40">
        <v>1.0269E-2</v>
      </c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>
        <v>6.3671000000000005E-2</v>
      </c>
      <c r="P190" s="39">
        <v>8.4893999999999997E-2</v>
      </c>
      <c r="Q190" s="39">
        <v>0.106118</v>
      </c>
      <c r="R190" s="40">
        <v>1.1450000000000002E-3</v>
      </c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850.35812399999998</v>
      </c>
      <c r="G204" s="17">
        <f t="shared" ref="G204:R204" si="24">SUM(G205:G226)</f>
        <v>389.02607599999999</v>
      </c>
      <c r="H204" s="17">
        <f t="shared" si="24"/>
        <v>1061.942988</v>
      </c>
      <c r="I204" s="17">
        <f t="shared" si="24"/>
        <v>19.365285</v>
      </c>
      <c r="J204" s="17">
        <f t="shared" si="24"/>
        <v>3.2340239999999998</v>
      </c>
      <c r="K204" s="17">
        <f t="shared" si="24"/>
        <v>1434.3285090000002</v>
      </c>
      <c r="L204" s="17">
        <f t="shared" si="24"/>
        <v>8642.2261679999992</v>
      </c>
      <c r="M204" s="17">
        <f t="shared" si="24"/>
        <v>4084.3483339999993</v>
      </c>
      <c r="N204" s="19">
        <f t="shared" si="24"/>
        <v>465.42486000000002</v>
      </c>
      <c r="O204" s="16">
        <f t="shared" si="24"/>
        <v>4867.6379355816698</v>
      </c>
      <c r="P204" s="17">
        <f t="shared" si="24"/>
        <v>38510.200205877794</v>
      </c>
      <c r="Q204" s="17">
        <f t="shared" si="24"/>
        <v>100387.07278275563</v>
      </c>
      <c r="R204" s="19">
        <f t="shared" si="24"/>
        <v>17.477332118075687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>
        <v>384.66239999999999</v>
      </c>
      <c r="P206" s="39">
        <v>512.88319999999999</v>
      </c>
      <c r="Q206" s="39">
        <v>641.10400000000004</v>
      </c>
      <c r="R206" s="40">
        <v>10.0012224</v>
      </c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>
        <v>30.784199999999998</v>
      </c>
      <c r="P207" s="39">
        <v>41.0456</v>
      </c>
      <c r="Q207" s="39">
        <v>51.307000000000002</v>
      </c>
      <c r="R207" s="40">
        <v>0.80038920000000002</v>
      </c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>
        <v>21.172561000000002</v>
      </c>
      <c r="P213" s="39">
        <v>105.86279799999998</v>
      </c>
      <c r="Q213" s="39">
        <v>423.45120299999991</v>
      </c>
      <c r="R213" s="40">
        <v>2.7530000000000002E-3</v>
      </c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>
        <v>85.400002000000015</v>
      </c>
      <c r="P214" s="39">
        <v>1246.000004</v>
      </c>
      <c r="Q214" s="39">
        <v>2226.0000029999992</v>
      </c>
      <c r="R214" s="40">
        <v>4.8678000000000017</v>
      </c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850.35812399999998</v>
      </c>
      <c r="G216" s="39">
        <v>387.24737599999997</v>
      </c>
      <c r="H216" s="39">
        <v>1061.942988</v>
      </c>
      <c r="I216" s="39">
        <v>19.365285</v>
      </c>
      <c r="J216" s="39">
        <v>3.2340239999999998</v>
      </c>
      <c r="K216" s="39">
        <v>1434.3285090000002</v>
      </c>
      <c r="L216" s="39">
        <v>8016.3105679999999</v>
      </c>
      <c r="M216" s="39">
        <v>4084.3483339999993</v>
      </c>
      <c r="N216" s="40">
        <v>465.42486000000002</v>
      </c>
      <c r="O216" s="38">
        <v>743.17094599999996</v>
      </c>
      <c r="P216" s="39">
        <v>847.59576599999991</v>
      </c>
      <c r="Q216" s="39">
        <v>962.19411200000002</v>
      </c>
      <c r="R216" s="40">
        <v>1.4191549999999999</v>
      </c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>
        <v>73.139240581669995</v>
      </c>
      <c r="P217" s="39">
        <v>487.59493787779996</v>
      </c>
      <c r="Q217" s="39">
        <v>975.18987575559981</v>
      </c>
      <c r="R217" s="40">
        <v>0.33644051807568204</v>
      </c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625.91560000000004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>
        <v>2.754</v>
      </c>
      <c r="P222" s="39">
        <v>3.6720000000000002</v>
      </c>
      <c r="Q222" s="39">
        <v>4.59</v>
      </c>
      <c r="R222" s="40">
        <v>4.9571999999999998E-2</v>
      </c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>
        <v>1825.3211530000001</v>
      </c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>
        <v>1874.186592</v>
      </c>
      <c r="P224" s="39">
        <v>18741.865898999993</v>
      </c>
      <c r="Q224" s="39">
        <v>38233.406437000012</v>
      </c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>
        <v>1652.3679940000002</v>
      </c>
      <c r="P225" s="39">
        <v>16523.680001000001</v>
      </c>
      <c r="Q225" s="39">
        <v>55044.508999000012</v>
      </c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>
        <v>15.625515999999998</v>
      </c>
      <c r="P236" s="17">
        <v>156.25515800000005</v>
      </c>
      <c r="Q236" s="17">
        <v>312.51031000000012</v>
      </c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2221.4739623332998</v>
      </c>
      <c r="G238" s="42">
        <f t="shared" si="26"/>
        <v>2408.4937416555499</v>
      </c>
      <c r="H238" s="42">
        <f t="shared" si="26"/>
        <v>9478.1976562750006</v>
      </c>
      <c r="I238" s="42">
        <f t="shared" si="26"/>
        <v>12261.564485975001</v>
      </c>
      <c r="J238" s="42">
        <f t="shared" si="26"/>
        <v>2101.5845948200003</v>
      </c>
      <c r="K238" s="42">
        <f t="shared" si="26"/>
        <v>7281.4670728899991</v>
      </c>
      <c r="L238" s="42">
        <f t="shared" si="26"/>
        <v>50504.424012622098</v>
      </c>
      <c r="M238" s="42">
        <f t="shared" si="26"/>
        <v>4196.1692333299989</v>
      </c>
      <c r="N238" s="43">
        <f t="shared" si="26"/>
        <v>37819.423859645547</v>
      </c>
      <c r="O238" s="41">
        <f t="shared" si="26"/>
        <v>9607.5889532183355</v>
      </c>
      <c r="P238" s="42">
        <f t="shared" si="26"/>
        <v>46088.360748056737</v>
      </c>
      <c r="Q238" s="42">
        <f t="shared" si="26"/>
        <v>111874.10557310811</v>
      </c>
      <c r="R238" s="43">
        <f t="shared" si="26"/>
        <v>129.55021995877411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80.559612000000001</v>
      </c>
      <c r="P243" s="17">
        <f t="shared" si="28"/>
        <v>523.63747799999999</v>
      </c>
      <c r="Q243" s="17">
        <f>SUM(Q244:Q246)</f>
        <v>1100.981364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>
        <v>80.559612000000001</v>
      </c>
      <c r="P244" s="39">
        <v>523.63747799999999</v>
      </c>
      <c r="Q244" s="39">
        <v>1100.981364</v>
      </c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80.559612000000001</v>
      </c>
      <c r="P272" s="42">
        <f t="shared" si="34"/>
        <v>523.63747799999999</v>
      </c>
      <c r="Q272" s="42">
        <f t="shared" si="34"/>
        <v>1100.981364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236.2989629999999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236.2989629999999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5.4789999999999995E-3</v>
      </c>
      <c r="G336" s="17">
        <f t="shared" ref="G336:R336" si="42">SUM(G337:G339)</f>
        <v>311.85069899999996</v>
      </c>
      <c r="H336" s="17">
        <f t="shared" si="42"/>
        <v>6.4271999999999996E-2</v>
      </c>
      <c r="I336" s="17">
        <f t="shared" si="42"/>
        <v>313.67381099999994</v>
      </c>
      <c r="J336" s="17">
        <f t="shared" si="42"/>
        <v>2.3799999999999996E-4</v>
      </c>
      <c r="K336" s="17">
        <f t="shared" si="42"/>
        <v>156.04589699999997</v>
      </c>
      <c r="L336" s="17">
        <f t="shared" si="42"/>
        <v>3.2299559999999996</v>
      </c>
      <c r="M336" s="17">
        <f t="shared" si="42"/>
        <v>0</v>
      </c>
      <c r="N336" s="19">
        <f t="shared" si="42"/>
        <v>156.99345899999997</v>
      </c>
      <c r="O336" s="16">
        <f t="shared" si="42"/>
        <v>1773.2076520000005</v>
      </c>
      <c r="P336" s="17">
        <f t="shared" si="42"/>
        <v>1970.8777170000003</v>
      </c>
      <c r="Q336" s="17">
        <f t="shared" si="42"/>
        <v>2011.7053610000005</v>
      </c>
      <c r="R336" s="19">
        <f t="shared" si="42"/>
        <v>701.65034900000001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5.4789999999999995E-3</v>
      </c>
      <c r="G337" s="23">
        <v>6.0979999999999993E-3</v>
      </c>
      <c r="H337" s="23">
        <v>6.4271999999999996E-2</v>
      </c>
      <c r="I337" s="23">
        <v>1.8292099999999998</v>
      </c>
      <c r="J337" s="23">
        <v>2.3799999999999996E-4</v>
      </c>
      <c r="K337" s="23">
        <v>0.12359599999999998</v>
      </c>
      <c r="L337" s="23">
        <v>3.2299559999999996</v>
      </c>
      <c r="M337" s="23"/>
      <c r="N337" s="24">
        <v>1.0711580000000001</v>
      </c>
      <c r="O337" s="22">
        <v>213.98464800000002</v>
      </c>
      <c r="P337" s="23">
        <v>411.65471300000002</v>
      </c>
      <c r="Q337" s="23">
        <v>452.48235700000009</v>
      </c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311.84460099999995</v>
      </c>
      <c r="H338" s="23"/>
      <c r="I338" s="23">
        <v>311.84460099999995</v>
      </c>
      <c r="J338" s="23"/>
      <c r="K338" s="23">
        <v>155.92230099999998</v>
      </c>
      <c r="L338" s="23"/>
      <c r="M338" s="23"/>
      <c r="N338" s="24">
        <v>155.92230099999998</v>
      </c>
      <c r="O338" s="22">
        <v>1559.2230040000004</v>
      </c>
      <c r="P338" s="23">
        <v>1559.2230040000004</v>
      </c>
      <c r="Q338" s="23">
        <v>1559.2230040000004</v>
      </c>
      <c r="R338" s="24">
        <v>701.65034900000001</v>
      </c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5.4789999999999995E-3</v>
      </c>
      <c r="G341" s="27">
        <f t="shared" si="43"/>
        <v>311.85069899999996</v>
      </c>
      <c r="H341" s="27">
        <f t="shared" si="43"/>
        <v>6.4271999999999996E-2</v>
      </c>
      <c r="I341" s="27">
        <f t="shared" si="43"/>
        <v>313.67381099999994</v>
      </c>
      <c r="J341" s="27">
        <f t="shared" si="43"/>
        <v>236.2992009999999</v>
      </c>
      <c r="K341" s="27">
        <f t="shared" si="43"/>
        <v>156.04589699999997</v>
      </c>
      <c r="L341" s="27">
        <f t="shared" si="43"/>
        <v>3.2299559999999996</v>
      </c>
      <c r="M341" s="27">
        <f t="shared" si="43"/>
        <v>0</v>
      </c>
      <c r="N341" s="28">
        <f t="shared" si="43"/>
        <v>156.99345899999997</v>
      </c>
      <c r="O341" s="26">
        <f t="shared" si="43"/>
        <v>1773.2076520000005</v>
      </c>
      <c r="P341" s="27">
        <f t="shared" si="43"/>
        <v>1970.8777170000003</v>
      </c>
      <c r="Q341" s="27">
        <f t="shared" si="43"/>
        <v>2011.7053610000005</v>
      </c>
      <c r="R341" s="28">
        <f t="shared" si="43"/>
        <v>701.65034900000001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3.2110300000000001</v>
      </c>
      <c r="G346" s="17">
        <f t="shared" si="45"/>
        <v>187.96817600000003</v>
      </c>
      <c r="H346" s="17">
        <f t="shared" si="45"/>
        <v>915.18600700000025</v>
      </c>
      <c r="I346" s="17">
        <f t="shared" si="45"/>
        <v>31824.054686999996</v>
      </c>
      <c r="J346" s="17">
        <f t="shared" si="45"/>
        <v>117.35025200000003</v>
      </c>
      <c r="K346" s="17">
        <f t="shared" si="45"/>
        <v>1319.643456</v>
      </c>
      <c r="L346" s="17">
        <f t="shared" si="45"/>
        <v>55275.46467099998</v>
      </c>
      <c r="M346" s="17">
        <f t="shared" si="45"/>
        <v>187.65720399999998</v>
      </c>
      <c r="N346" s="19">
        <f t="shared" si="45"/>
        <v>18786.887086000002</v>
      </c>
      <c r="O346" s="16">
        <f t="shared" si="45"/>
        <v>10201.110946000001</v>
      </c>
      <c r="P346" s="17">
        <f t="shared" si="45"/>
        <v>10201.110946000001</v>
      </c>
      <c r="Q346" s="17">
        <f>SUM(Q347:Q349)</f>
        <v>10201.110946000001</v>
      </c>
      <c r="R346" s="19">
        <f t="shared" si="45"/>
        <v>8102.2294779999993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1.166032</v>
      </c>
      <c r="G347" s="23">
        <v>82.575146000000004</v>
      </c>
      <c r="H347" s="23">
        <v>393.89041900000012</v>
      </c>
      <c r="I347" s="23">
        <v>14000.548422</v>
      </c>
      <c r="J347" s="23">
        <v>43.085293000000014</v>
      </c>
      <c r="K347" s="23">
        <v>579.24736399999995</v>
      </c>
      <c r="L347" s="23">
        <v>19751.368677999999</v>
      </c>
      <c r="M347" s="23">
        <v>82.409231000000005</v>
      </c>
      <c r="N347" s="24">
        <v>8237.3959879999984</v>
      </c>
      <c r="O347" s="22">
        <v>4511.0990760000013</v>
      </c>
      <c r="P347" s="23">
        <v>4511.0990760000013</v>
      </c>
      <c r="Q347" s="23">
        <v>4511.0990760000013</v>
      </c>
      <c r="R347" s="24">
        <v>3603.2339150000003</v>
      </c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0.47431399999999996</v>
      </c>
      <c r="G348" s="23">
        <v>33.867646000000008</v>
      </c>
      <c r="H348" s="23">
        <v>160.29789699999998</v>
      </c>
      <c r="I348" s="23">
        <v>5741.3312939999996</v>
      </c>
      <c r="J348" s="23">
        <v>17.118865</v>
      </c>
      <c r="K348" s="23">
        <v>237.64488700000001</v>
      </c>
      <c r="L348" s="23">
        <v>8311.9061230000007</v>
      </c>
      <c r="M348" s="23">
        <v>33.790462000000005</v>
      </c>
      <c r="N348" s="24">
        <v>3376.7597240000005</v>
      </c>
      <c r="O348" s="22">
        <v>1249.8505980000002</v>
      </c>
      <c r="P348" s="23">
        <v>1249.8505980000002</v>
      </c>
      <c r="Q348" s="23">
        <v>1249.8505980000002</v>
      </c>
      <c r="R348" s="24">
        <v>975.47352499999977</v>
      </c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1.5706840000000004</v>
      </c>
      <c r="G349" s="23">
        <v>71.525384000000003</v>
      </c>
      <c r="H349" s="23">
        <v>360.9976910000002</v>
      </c>
      <c r="I349" s="23">
        <v>12082.174970999999</v>
      </c>
      <c r="J349" s="23">
        <v>57.146094000000012</v>
      </c>
      <c r="K349" s="23">
        <v>502.75120500000003</v>
      </c>
      <c r="L349" s="23">
        <v>27212.18986999998</v>
      </c>
      <c r="M349" s="23">
        <v>71.457510999999982</v>
      </c>
      <c r="N349" s="24">
        <v>7172.7313740000009</v>
      </c>
      <c r="O349" s="22">
        <v>4440.1612719999985</v>
      </c>
      <c r="P349" s="23">
        <v>4440.1612719999985</v>
      </c>
      <c r="Q349" s="23">
        <v>4440.1612719999985</v>
      </c>
      <c r="R349" s="24">
        <v>3523.5220379999987</v>
      </c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0.31793500000000002</v>
      </c>
      <c r="G351" s="17">
        <f t="shared" si="46"/>
        <v>20.218535000000003</v>
      </c>
      <c r="H351" s="17">
        <f t="shared" si="46"/>
        <v>108.36767499999999</v>
      </c>
      <c r="I351" s="17">
        <f t="shared" si="46"/>
        <v>3437.1718110000002</v>
      </c>
      <c r="J351" s="17">
        <f t="shared" si="46"/>
        <v>15.693978000000001</v>
      </c>
      <c r="K351" s="17">
        <f t="shared" si="46"/>
        <v>141.13782599999999</v>
      </c>
      <c r="L351" s="17">
        <f t="shared" si="46"/>
        <v>2697.9426160000003</v>
      </c>
      <c r="M351" s="17">
        <f t="shared" si="46"/>
        <v>20.265464000000001</v>
      </c>
      <c r="N351" s="19">
        <f t="shared" si="46"/>
        <v>2033.5045540000001</v>
      </c>
      <c r="O351" s="16">
        <f t="shared" si="46"/>
        <v>4498.7147789999999</v>
      </c>
      <c r="P351" s="17">
        <f t="shared" si="46"/>
        <v>4498.7147789999999</v>
      </c>
      <c r="Q351" s="17">
        <f>SUM(Q352:Q354)</f>
        <v>4498.7147789999999</v>
      </c>
      <c r="R351" s="19">
        <f t="shared" si="46"/>
        <v>3169.7315360000002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0.12116500000000002</v>
      </c>
      <c r="G352" s="23">
        <v>7.7096620000000025</v>
      </c>
      <c r="H352" s="23">
        <v>41.475966999999997</v>
      </c>
      <c r="I352" s="23">
        <v>1310.8249800000001</v>
      </c>
      <c r="J352" s="23">
        <v>6.0398760000000014</v>
      </c>
      <c r="K352" s="23">
        <v>53.807198000000014</v>
      </c>
      <c r="L352" s="23">
        <v>988.18361599999992</v>
      </c>
      <c r="M352" s="23">
        <v>7.7287499999999998</v>
      </c>
      <c r="N352" s="24">
        <v>775.61254000000008</v>
      </c>
      <c r="O352" s="22">
        <v>2037.5469699999996</v>
      </c>
      <c r="P352" s="23">
        <v>2037.5469699999996</v>
      </c>
      <c r="Q352" s="23">
        <v>2037.5469699999996</v>
      </c>
      <c r="R352" s="24">
        <v>1441.8272709999999</v>
      </c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3.4040999999999995E-2</v>
      </c>
      <c r="G353" s="23">
        <v>3.1820210000000007</v>
      </c>
      <c r="H353" s="23">
        <v>15.808888</v>
      </c>
      <c r="I353" s="23">
        <v>541.48730899999998</v>
      </c>
      <c r="J353" s="23">
        <v>1.6517469999999996</v>
      </c>
      <c r="K353" s="23">
        <v>22.230883999999993</v>
      </c>
      <c r="L353" s="23">
        <v>308.34311300000007</v>
      </c>
      <c r="M353" s="23">
        <v>3.1819919999999993</v>
      </c>
      <c r="N353" s="24">
        <v>318.05316000000005</v>
      </c>
      <c r="O353" s="22">
        <v>516.83642599999996</v>
      </c>
      <c r="P353" s="23">
        <v>516.83642599999996</v>
      </c>
      <c r="Q353" s="23">
        <v>516.83642599999996</v>
      </c>
      <c r="R353" s="24">
        <v>334.74058200000002</v>
      </c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0.16272900000000001</v>
      </c>
      <c r="G354" s="23">
        <v>9.3268520000000006</v>
      </c>
      <c r="H354" s="23">
        <v>51.082820000000005</v>
      </c>
      <c r="I354" s="23">
        <v>1584.8595220000002</v>
      </c>
      <c r="J354" s="23">
        <v>8.0023549999999997</v>
      </c>
      <c r="K354" s="23">
        <v>65.099743999999987</v>
      </c>
      <c r="L354" s="23">
        <v>1401.4158870000001</v>
      </c>
      <c r="M354" s="23">
        <v>9.3547220000000006</v>
      </c>
      <c r="N354" s="24">
        <v>939.83885399999997</v>
      </c>
      <c r="O354" s="22">
        <v>1944.331383</v>
      </c>
      <c r="P354" s="23">
        <v>1944.331383</v>
      </c>
      <c r="Q354" s="23">
        <v>1944.331383</v>
      </c>
      <c r="R354" s="24">
        <v>1393.163683</v>
      </c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0.67010100000000006</v>
      </c>
      <c r="G356" s="17">
        <f t="shared" si="47"/>
        <v>27.528634000000004</v>
      </c>
      <c r="H356" s="17">
        <f t="shared" si="47"/>
        <v>171.44045100000002</v>
      </c>
      <c r="I356" s="17">
        <f t="shared" si="47"/>
        <v>4677.7830009999998</v>
      </c>
      <c r="J356" s="17">
        <f t="shared" si="47"/>
        <v>35.508958999999997</v>
      </c>
      <c r="K356" s="17">
        <f t="shared" si="47"/>
        <v>191.51758700000002</v>
      </c>
      <c r="L356" s="17">
        <f t="shared" si="47"/>
        <v>4030.2879770000004</v>
      </c>
      <c r="M356" s="17">
        <f t="shared" si="47"/>
        <v>27.744268999999999</v>
      </c>
      <c r="N356" s="19">
        <f t="shared" si="47"/>
        <v>2805.3646879999997</v>
      </c>
      <c r="O356" s="16">
        <f t="shared" si="47"/>
        <v>5855.8039580000013</v>
      </c>
      <c r="P356" s="17">
        <f t="shared" si="47"/>
        <v>5855.8039580000013</v>
      </c>
      <c r="Q356" s="17">
        <f>SUM(Q357:Q359)</f>
        <v>5855.8039580000013</v>
      </c>
      <c r="R356" s="19">
        <f t="shared" si="47"/>
        <v>3593.907107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0.44404800000000005</v>
      </c>
      <c r="G357" s="23">
        <v>17.233259</v>
      </c>
      <c r="H357" s="23">
        <v>109.370423</v>
      </c>
      <c r="I357" s="23">
        <v>2927.6665170000001</v>
      </c>
      <c r="J357" s="23">
        <v>23.534602999999994</v>
      </c>
      <c r="K357" s="23">
        <v>119.85484200000003</v>
      </c>
      <c r="L357" s="23">
        <v>2667.7411620000007</v>
      </c>
      <c r="M357" s="23">
        <v>17.380671</v>
      </c>
      <c r="N357" s="24">
        <v>1759.4153879999999</v>
      </c>
      <c r="O357" s="22">
        <v>3821.8959280000008</v>
      </c>
      <c r="P357" s="23">
        <v>3821.8959280000008</v>
      </c>
      <c r="Q357" s="23">
        <v>3821.8959280000008</v>
      </c>
      <c r="R357" s="24">
        <v>2360.1177219999995</v>
      </c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0.11969600000000001</v>
      </c>
      <c r="G358" s="23">
        <v>4.3109230000000016</v>
      </c>
      <c r="H358" s="23">
        <v>28.073408000000008</v>
      </c>
      <c r="I358" s="23">
        <v>732.11551199999997</v>
      </c>
      <c r="J358" s="23">
        <v>6.3438860000000012</v>
      </c>
      <c r="K358" s="23">
        <v>29.968941999999991</v>
      </c>
      <c r="L358" s="23">
        <v>719.10226200000011</v>
      </c>
      <c r="M358" s="23">
        <v>4.3521220000000005</v>
      </c>
      <c r="N358" s="24">
        <v>441.24556799999999</v>
      </c>
      <c r="O358" s="22">
        <v>990.56574100000012</v>
      </c>
      <c r="P358" s="23">
        <v>990.56574100000012</v>
      </c>
      <c r="Q358" s="23">
        <v>990.56574100000012</v>
      </c>
      <c r="R358" s="24">
        <v>610.01297</v>
      </c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0.10635699999999999</v>
      </c>
      <c r="G359" s="23">
        <v>5.9844520000000001</v>
      </c>
      <c r="H359" s="23">
        <v>33.99662</v>
      </c>
      <c r="I359" s="23">
        <v>1018.000972</v>
      </c>
      <c r="J359" s="23">
        <v>5.6304699999999999</v>
      </c>
      <c r="K359" s="23">
        <v>41.693802999999996</v>
      </c>
      <c r="L359" s="23">
        <v>643.44455299999993</v>
      </c>
      <c r="M359" s="23">
        <v>6.0114759999999992</v>
      </c>
      <c r="N359" s="24">
        <v>604.70373200000006</v>
      </c>
      <c r="O359" s="22">
        <v>1043.3422890000002</v>
      </c>
      <c r="P359" s="23">
        <v>1043.3422890000002</v>
      </c>
      <c r="Q359" s="23">
        <v>1043.3422890000002</v>
      </c>
      <c r="R359" s="24">
        <v>623.77641500000004</v>
      </c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2.3485999999999996E-2</v>
      </c>
      <c r="G361" s="17">
        <v>13.723391000000001</v>
      </c>
      <c r="H361" s="17">
        <v>58.209971999999993</v>
      </c>
      <c r="I361" s="17">
        <v>2339.0833450000005</v>
      </c>
      <c r="J361" s="17">
        <v>0.68110799999999982</v>
      </c>
      <c r="K361" s="17">
        <v>96.043983999999966</v>
      </c>
      <c r="L361" s="17">
        <v>525.09666700000002</v>
      </c>
      <c r="M361" s="17">
        <v>13.663266999999999</v>
      </c>
      <c r="N361" s="19">
        <v>1355.9211919999996</v>
      </c>
      <c r="O361" s="16">
        <v>235.11161700000005</v>
      </c>
      <c r="P361" s="17">
        <v>235.11161700000005</v>
      </c>
      <c r="Q361" s="17">
        <v>235.11161700000005</v>
      </c>
      <c r="R361" s="19">
        <v>37.870442999999995</v>
      </c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0.13674600000000001</v>
      </c>
      <c r="G363" s="17">
        <f t="shared" si="48"/>
        <v>2.5443179999999996</v>
      </c>
      <c r="H363" s="17">
        <f t="shared" si="48"/>
        <v>13.200726000000003</v>
      </c>
      <c r="I363" s="17">
        <f t="shared" si="48"/>
        <v>420.59220999999997</v>
      </c>
      <c r="J363" s="17">
        <f t="shared" si="48"/>
        <v>3.9656750000000005</v>
      </c>
      <c r="K363" s="17">
        <f t="shared" si="48"/>
        <v>18.204287000000001</v>
      </c>
      <c r="L363" s="17">
        <f t="shared" si="48"/>
        <v>3056.7600359999997</v>
      </c>
      <c r="M363" s="17">
        <f t="shared" si="48"/>
        <v>2.5335509999999997</v>
      </c>
      <c r="N363" s="19">
        <f t="shared" si="48"/>
        <v>257.23652300000003</v>
      </c>
      <c r="O363" s="16">
        <f t="shared" si="48"/>
        <v>237.74320099999994</v>
      </c>
      <c r="P363" s="17">
        <f t="shared" si="48"/>
        <v>237.74320099999994</v>
      </c>
      <c r="Q363" s="17">
        <f>SUM(Q364:Q366)</f>
        <v>237.74320099999994</v>
      </c>
      <c r="R363" s="19">
        <f t="shared" si="48"/>
        <v>39.438030000000005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2.9061000000000003E-2</v>
      </c>
      <c r="G364" s="23">
        <v>0.46106000000000003</v>
      </c>
      <c r="H364" s="23">
        <v>2.4700219999999997</v>
      </c>
      <c r="I364" s="23">
        <v>75.79351800000002</v>
      </c>
      <c r="J364" s="23">
        <v>0.84279000000000026</v>
      </c>
      <c r="K364" s="23">
        <v>3.3116939999999992</v>
      </c>
      <c r="L364" s="23">
        <v>649.62482900000009</v>
      </c>
      <c r="M364" s="23">
        <v>0.45911800000000014</v>
      </c>
      <c r="N364" s="24">
        <v>46.803460999999992</v>
      </c>
      <c r="O364" s="22">
        <v>43.720132000000007</v>
      </c>
      <c r="P364" s="23">
        <v>43.720132000000007</v>
      </c>
      <c r="Q364" s="23">
        <v>43.720132000000007</v>
      </c>
      <c r="R364" s="24">
        <v>6.905806000000001</v>
      </c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9.0039999999999981E-3</v>
      </c>
      <c r="G365" s="23">
        <v>0.19211499999999998</v>
      </c>
      <c r="H365" s="23">
        <v>0.97274500000000019</v>
      </c>
      <c r="I365" s="23">
        <v>31.888598000000002</v>
      </c>
      <c r="J365" s="23">
        <v>0.261158</v>
      </c>
      <c r="K365" s="23">
        <v>1.3706159999999998</v>
      </c>
      <c r="L365" s="23">
        <v>201.30286199999998</v>
      </c>
      <c r="M365" s="23">
        <v>0.191298</v>
      </c>
      <c r="N365" s="24">
        <v>19.365190000000005</v>
      </c>
      <c r="O365" s="22">
        <v>18.603416999999997</v>
      </c>
      <c r="P365" s="23">
        <v>18.603416999999997</v>
      </c>
      <c r="Q365" s="23">
        <v>18.603416999999997</v>
      </c>
      <c r="R365" s="24">
        <v>2.8924909999999993</v>
      </c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9.8681000000000005E-2</v>
      </c>
      <c r="G366" s="23">
        <v>1.8911429999999998</v>
      </c>
      <c r="H366" s="23">
        <v>9.7579590000000032</v>
      </c>
      <c r="I366" s="23">
        <v>312.91009399999996</v>
      </c>
      <c r="J366" s="23">
        <v>2.8617270000000001</v>
      </c>
      <c r="K366" s="23">
        <v>13.521977</v>
      </c>
      <c r="L366" s="23">
        <v>2205.8323449999998</v>
      </c>
      <c r="M366" s="23">
        <v>1.8831349999999996</v>
      </c>
      <c r="N366" s="24">
        <v>191.06787200000005</v>
      </c>
      <c r="O366" s="22">
        <v>175.41965199999996</v>
      </c>
      <c r="P366" s="23">
        <v>175.41965199999996</v>
      </c>
      <c r="Q366" s="23">
        <v>175.41965199999996</v>
      </c>
      <c r="R366" s="24">
        <v>29.639733000000003</v>
      </c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86.550160000000005</v>
      </c>
      <c r="G370" s="17">
        <v>36.339943000000005</v>
      </c>
      <c r="H370" s="17">
        <v>2727.739873</v>
      </c>
      <c r="I370" s="17">
        <v>59548.35983199998</v>
      </c>
      <c r="J370" s="17"/>
      <c r="K370" s="17">
        <v>444.7429800000001</v>
      </c>
      <c r="L370" s="17">
        <v>7418.3128529999994</v>
      </c>
      <c r="M370" s="17">
        <v>67.455016999999984</v>
      </c>
      <c r="N370" s="19">
        <v>26510.664550999998</v>
      </c>
      <c r="O370" s="16">
        <v>3372.7509900000005</v>
      </c>
      <c r="P370" s="17">
        <v>6073.2503250000009</v>
      </c>
      <c r="Q370" s="17">
        <v>8242.3585920000005</v>
      </c>
      <c r="R370" s="19">
        <v>369.14224900000005</v>
      </c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>
        <v>2021.7957500000007</v>
      </c>
      <c r="P372" s="17">
        <v>3744.0662120000002</v>
      </c>
      <c r="Q372" s="17">
        <v>7488.1324129999994</v>
      </c>
      <c r="R372" s="19">
        <v>79.374205999999973</v>
      </c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90.909458000000015</v>
      </c>
      <c r="G374" s="27">
        <f t="shared" si="49"/>
        <v>288.32299700000004</v>
      </c>
      <c r="H374" s="27">
        <f t="shared" si="49"/>
        <v>3994.1447040000003</v>
      </c>
      <c r="I374" s="27">
        <f t="shared" si="49"/>
        <v>102247.04488599999</v>
      </c>
      <c r="J374" s="27">
        <f t="shared" si="49"/>
        <v>173.19997200000003</v>
      </c>
      <c r="K374" s="27">
        <f t="shared" si="49"/>
        <v>2211.2901200000001</v>
      </c>
      <c r="L374" s="27">
        <f t="shared" si="49"/>
        <v>73003.864819999988</v>
      </c>
      <c r="M374" s="27">
        <f t="shared" si="49"/>
        <v>319.31877199999997</v>
      </c>
      <c r="N374" s="28">
        <f t="shared" si="49"/>
        <v>51749.578593999999</v>
      </c>
      <c r="O374" s="26">
        <f t="shared" si="49"/>
        <v>26423.031241000004</v>
      </c>
      <c r="P374" s="27">
        <f t="shared" si="49"/>
        <v>30845.801038000005</v>
      </c>
      <c r="Q374" s="27">
        <f t="shared" si="49"/>
        <v>36758.975506000002</v>
      </c>
      <c r="R374" s="28">
        <f t="shared" si="49"/>
        <v>15391.693049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1.4436560000000003</v>
      </c>
      <c r="G379" s="17">
        <v>0.48337199999999997</v>
      </c>
      <c r="H379" s="17">
        <v>4.7207810000000006</v>
      </c>
      <c r="I379" s="17">
        <v>79.345261000000022</v>
      </c>
      <c r="J379" s="17">
        <v>1.3245390000000001</v>
      </c>
      <c r="K379" s="17">
        <v>35.797567000000001</v>
      </c>
      <c r="L379" s="17">
        <v>343.16973200000007</v>
      </c>
      <c r="M379" s="17">
        <v>3.6331659999999997</v>
      </c>
      <c r="N379" s="19">
        <v>67.671273000000014</v>
      </c>
      <c r="O379" s="16">
        <v>51.505579999999988</v>
      </c>
      <c r="P379" s="17">
        <v>59.39147899999999</v>
      </c>
      <c r="Q379" s="17">
        <v>62.342787999999985</v>
      </c>
      <c r="R379" s="19">
        <v>13.322983999999996</v>
      </c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0.97900500000000001</v>
      </c>
      <c r="H381" s="17">
        <f t="shared" si="51"/>
        <v>4.8950329999999997</v>
      </c>
      <c r="I381" s="17">
        <f t="shared" si="51"/>
        <v>166.43102199999998</v>
      </c>
      <c r="J381" s="17">
        <f t="shared" si="51"/>
        <v>0</v>
      </c>
      <c r="K381" s="17">
        <f t="shared" si="51"/>
        <v>6.8530409999999975</v>
      </c>
      <c r="L381" s="17">
        <f t="shared" si="51"/>
        <v>0</v>
      </c>
      <c r="M381" s="17">
        <f t="shared" si="51"/>
        <v>0.97900500000000001</v>
      </c>
      <c r="N381" s="19">
        <f t="shared" si="51"/>
        <v>97.900605000000013</v>
      </c>
      <c r="O381" s="16">
        <f t="shared" si="51"/>
        <v>134.12382700000003</v>
      </c>
      <c r="P381" s="17">
        <f t="shared" si="51"/>
        <v>140.976867</v>
      </c>
      <c r="Q381" s="17">
        <f>SUM(Q382:Q384)</f>
        <v>148.80890999999997</v>
      </c>
      <c r="R381" s="19">
        <f t="shared" si="51"/>
        <v>87.180480999999986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5.5848000000000009E-2</v>
      </c>
      <c r="H382" s="23">
        <v>0.27925100000000008</v>
      </c>
      <c r="I382" s="23">
        <v>9.4943930000000005</v>
      </c>
      <c r="J382" s="23"/>
      <c r="K382" s="23">
        <v>0.39094299999999993</v>
      </c>
      <c r="L382" s="23"/>
      <c r="M382" s="23">
        <v>5.5848000000000009E-2</v>
      </c>
      <c r="N382" s="24">
        <v>5.5849369999999992</v>
      </c>
      <c r="O382" s="22">
        <v>7.6513649999999993</v>
      </c>
      <c r="P382" s="23">
        <v>8.0423069999999992</v>
      </c>
      <c r="Q382" s="23">
        <v>8.4891040000000011</v>
      </c>
      <c r="R382" s="24">
        <v>4.9733840000000011</v>
      </c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0.92315700000000001</v>
      </c>
      <c r="H384" s="23">
        <v>4.6157819999999994</v>
      </c>
      <c r="I384" s="23">
        <v>156.93662899999998</v>
      </c>
      <c r="J384" s="23"/>
      <c r="K384" s="23">
        <v>6.4620979999999975</v>
      </c>
      <c r="L384" s="23"/>
      <c r="M384" s="23">
        <v>0.92315700000000001</v>
      </c>
      <c r="N384" s="24">
        <v>92.315668000000016</v>
      </c>
      <c r="O384" s="22">
        <v>126.47246200000002</v>
      </c>
      <c r="P384" s="23">
        <v>132.93456</v>
      </c>
      <c r="Q384" s="23">
        <v>140.31980599999997</v>
      </c>
      <c r="R384" s="24">
        <v>82.20709699999999</v>
      </c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4556.8369210000001</v>
      </c>
      <c r="G392" s="17">
        <f t="shared" si="53"/>
        <v>158.65923699999999</v>
      </c>
      <c r="H392" s="17">
        <f t="shared" si="53"/>
        <v>4846.2361510000001</v>
      </c>
      <c r="I392" s="17">
        <f t="shared" si="53"/>
        <v>10628.142282000001</v>
      </c>
      <c r="J392" s="17">
        <f t="shared" si="53"/>
        <v>214.49769500000002</v>
      </c>
      <c r="K392" s="17">
        <f t="shared" si="53"/>
        <v>211975.92304099994</v>
      </c>
      <c r="L392" s="17">
        <f t="shared" si="53"/>
        <v>1539.6099990000002</v>
      </c>
      <c r="M392" s="17">
        <f t="shared" si="53"/>
        <v>1651.9623039999999</v>
      </c>
      <c r="N392" s="19">
        <f t="shared" si="53"/>
        <v>11194.707661999999</v>
      </c>
      <c r="O392" s="16">
        <f t="shared" si="53"/>
        <v>31165.720696000008</v>
      </c>
      <c r="P392" s="17">
        <f t="shared" si="53"/>
        <v>36667.257895999996</v>
      </c>
      <c r="Q392" s="17">
        <f>SUM(Q393:Q395)</f>
        <v>36667.257895999996</v>
      </c>
      <c r="R392" s="19">
        <f t="shared" si="53"/>
        <v>711.24216800000011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244.60282600000002</v>
      </c>
      <c r="G393" s="23">
        <v>18.100711999999998</v>
      </c>
      <c r="H393" s="23">
        <v>268.44353500000005</v>
      </c>
      <c r="I393" s="23">
        <v>1446.4922059999999</v>
      </c>
      <c r="J393" s="23">
        <v>42.822120999999996</v>
      </c>
      <c r="K393" s="23">
        <v>10420.070684</v>
      </c>
      <c r="L393" s="23">
        <v>212.34919099999999</v>
      </c>
      <c r="M393" s="23">
        <v>183.87706800000001</v>
      </c>
      <c r="N393" s="24">
        <v>1827.684825</v>
      </c>
      <c r="O393" s="22">
        <v>2135.3174779999999</v>
      </c>
      <c r="P393" s="23">
        <v>2511.0324919999998</v>
      </c>
      <c r="Q393" s="23">
        <v>2511.0324919999998</v>
      </c>
      <c r="R393" s="24">
        <v>72.160464000000005</v>
      </c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25.388164999999997</v>
      </c>
      <c r="G394" s="23">
        <v>6.347040999999999</v>
      </c>
      <c r="H394" s="23">
        <v>31.735206999999999</v>
      </c>
      <c r="I394" s="23">
        <v>558.53964399999995</v>
      </c>
      <c r="J394" s="23">
        <v>19.041126000000002</v>
      </c>
      <c r="K394" s="23">
        <v>634.70414000000005</v>
      </c>
      <c r="L394" s="23">
        <v>82.511543000000003</v>
      </c>
      <c r="M394" s="23">
        <v>63.470415000000003</v>
      </c>
      <c r="N394" s="24">
        <v>761.64497599999982</v>
      </c>
      <c r="O394" s="22">
        <v>570.8429329999999</v>
      </c>
      <c r="P394" s="23">
        <v>670.5968079999999</v>
      </c>
      <c r="Q394" s="23">
        <v>670.5968079999999</v>
      </c>
      <c r="R394" s="24">
        <v>30.215244000000002</v>
      </c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4286.8459300000004</v>
      </c>
      <c r="G395" s="23">
        <v>134.21148399999998</v>
      </c>
      <c r="H395" s="23">
        <v>4546.057409</v>
      </c>
      <c r="I395" s="23">
        <v>8623.1104320000013</v>
      </c>
      <c r="J395" s="23">
        <v>152.63444800000002</v>
      </c>
      <c r="K395" s="23">
        <v>200921.14821699995</v>
      </c>
      <c r="L395" s="23">
        <v>1244.7492650000002</v>
      </c>
      <c r="M395" s="23">
        <v>1404.6148209999999</v>
      </c>
      <c r="N395" s="24">
        <v>8605.377860999999</v>
      </c>
      <c r="O395" s="22">
        <v>28459.560285000007</v>
      </c>
      <c r="P395" s="23">
        <v>33485.628595999995</v>
      </c>
      <c r="Q395" s="23">
        <v>33485.628595999995</v>
      </c>
      <c r="R395" s="24">
        <v>608.86646000000007</v>
      </c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0.41962059430463328</v>
      </c>
      <c r="G397" s="17">
        <f t="shared" si="54"/>
        <v>0.21937743421124078</v>
      </c>
      <c r="H397" s="17">
        <f t="shared" si="54"/>
        <v>50.774961360930902</v>
      </c>
      <c r="I397" s="17">
        <f t="shared" si="54"/>
        <v>30.83456296425576</v>
      </c>
      <c r="J397" s="17">
        <f t="shared" si="54"/>
        <v>9.6878054969694087</v>
      </c>
      <c r="K397" s="17">
        <f t="shared" si="54"/>
        <v>0.44008830471050975</v>
      </c>
      <c r="L397" s="17">
        <f t="shared" si="54"/>
        <v>7778.9796055462621</v>
      </c>
      <c r="M397" s="17">
        <f t="shared" si="54"/>
        <v>0.41859720878433948</v>
      </c>
      <c r="N397" s="19">
        <f t="shared" si="54"/>
        <v>80.025627050936436</v>
      </c>
      <c r="O397" s="16">
        <f t="shared" si="54"/>
        <v>798.74391325474994</v>
      </c>
      <c r="P397" s="17">
        <f t="shared" si="54"/>
        <v>798.74391325474994</v>
      </c>
      <c r="Q397" s="17">
        <f>SUM(Q398:Q401)</f>
        <v>798.74391325474994</v>
      </c>
      <c r="R397" s="19">
        <f t="shared" si="54"/>
        <v>383.12454193730503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2.4811449277327098E-2</v>
      </c>
      <c r="G398" s="23">
        <v>1.2981683500900879E-2</v>
      </c>
      <c r="H398" s="23">
        <v>2.9950978284610454</v>
      </c>
      <c r="I398" s="23">
        <v>1.8190201501993433</v>
      </c>
      <c r="J398" s="23">
        <v>0.5732455107307497</v>
      </c>
      <c r="K398" s="23">
        <v>2.6494107662917238E-2</v>
      </c>
      <c r="L398" s="23">
        <v>639.48386367580849</v>
      </c>
      <c r="M398" s="23">
        <v>2.4727316358047591E-2</v>
      </c>
      <c r="N398" s="24">
        <v>4.7260170062209212</v>
      </c>
      <c r="O398" s="22">
        <v>23.366495406179581</v>
      </c>
      <c r="P398" s="23">
        <v>23.366495406179581</v>
      </c>
      <c r="Q398" s="23">
        <v>23.366495406179581</v>
      </c>
      <c r="R398" s="24">
        <v>11.19670840616474</v>
      </c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2.8597051139898414E-2</v>
      </c>
      <c r="G399" s="23">
        <v>1.4925811078068721E-2</v>
      </c>
      <c r="H399" s="23">
        <v>3.4774802918012284</v>
      </c>
      <c r="I399" s="23">
        <v>2.1114144227760145</v>
      </c>
      <c r="J399" s="23">
        <v>0.6592061171324618</v>
      </c>
      <c r="K399" s="23">
        <v>2.8855133373497346E-2</v>
      </c>
      <c r="L399" s="23">
        <v>98.156923784006409</v>
      </c>
      <c r="M399" s="23">
        <v>2.8584147028218473E-2</v>
      </c>
      <c r="N399" s="24">
        <v>5.467592736914284</v>
      </c>
      <c r="O399" s="22">
        <v>40.046523513534787</v>
      </c>
      <c r="P399" s="23">
        <v>40.046523513534787</v>
      </c>
      <c r="Q399" s="23">
        <v>40.046523513534787</v>
      </c>
      <c r="R399" s="24">
        <v>19.219629012213314</v>
      </c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8.4390250239650452E-2</v>
      </c>
      <c r="G400" s="23">
        <v>4.4361519857653818E-2</v>
      </c>
      <c r="H400" s="23">
        <v>10.042944763031514</v>
      </c>
      <c r="I400" s="23">
        <v>6.1026537464037549</v>
      </c>
      <c r="J400" s="23">
        <v>1.9582828665330134</v>
      </c>
      <c r="K400" s="23">
        <v>9.965415794011509E-2</v>
      </c>
      <c r="L400" s="23">
        <v>5800.5312281688057</v>
      </c>
      <c r="M400" s="23">
        <v>8.3627054854627236E-2</v>
      </c>
      <c r="N400" s="24">
        <v>15.958068475847034</v>
      </c>
      <c r="O400" s="22">
        <v>121.33765783584184</v>
      </c>
      <c r="P400" s="23">
        <v>121.33765783584184</v>
      </c>
      <c r="Q400" s="23">
        <v>121.33765783584184</v>
      </c>
      <c r="R400" s="24">
        <v>58.034164673766831</v>
      </c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0.28182184364775731</v>
      </c>
      <c r="G401" s="23">
        <v>0.14710841977461736</v>
      </c>
      <c r="H401" s="23">
        <v>34.259438477637119</v>
      </c>
      <c r="I401" s="23">
        <v>20.801474644876645</v>
      </c>
      <c r="J401" s="23">
        <v>6.4970710025731835</v>
      </c>
      <c r="K401" s="23">
        <v>0.28508490573398004</v>
      </c>
      <c r="L401" s="23">
        <v>1240.8075899176408</v>
      </c>
      <c r="M401" s="23">
        <v>0.28165869054344617</v>
      </c>
      <c r="N401" s="24">
        <v>53.873948831954202</v>
      </c>
      <c r="O401" s="22">
        <v>613.9932364991937</v>
      </c>
      <c r="P401" s="23">
        <v>613.9932364991937</v>
      </c>
      <c r="Q401" s="23">
        <v>613.9932364991937</v>
      </c>
      <c r="R401" s="24">
        <v>294.67403984516017</v>
      </c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20.139678999999994</v>
      </c>
      <c r="H403" s="17">
        <v>100.69839800000007</v>
      </c>
      <c r="I403" s="17">
        <v>3423.7456000000011</v>
      </c>
      <c r="J403" s="17"/>
      <c r="K403" s="17">
        <v>140.97776199999996</v>
      </c>
      <c r="L403" s="17"/>
      <c r="M403" s="17">
        <v>20.139678999999994</v>
      </c>
      <c r="N403" s="19">
        <v>2013.9680000000005</v>
      </c>
      <c r="O403" s="16">
        <v>4919.489137999999</v>
      </c>
      <c r="P403" s="17">
        <v>4919.489137999999</v>
      </c>
      <c r="Q403" s="17">
        <v>4919.489137999999</v>
      </c>
      <c r="R403" s="19">
        <v>2766.6992370000003</v>
      </c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0.26330900000000002</v>
      </c>
      <c r="H405" s="17">
        <v>1.3165880000000001</v>
      </c>
      <c r="I405" s="17">
        <v>44.764396999999981</v>
      </c>
      <c r="J405" s="17"/>
      <c r="K405" s="17">
        <v>1.8432319999999991</v>
      </c>
      <c r="L405" s="17"/>
      <c r="M405" s="17">
        <v>0.26330900000000002</v>
      </c>
      <c r="N405" s="19">
        <v>26.332009000000003</v>
      </c>
      <c r="O405" s="16">
        <v>53.339269000000002</v>
      </c>
      <c r="P405" s="17">
        <v>53.339269000000002</v>
      </c>
      <c r="Q405" s="17">
        <v>53.339269000000002</v>
      </c>
      <c r="R405" s="19">
        <v>20.853227000000004</v>
      </c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12.082383000000002</v>
      </c>
      <c r="H407" s="17">
        <v>60.411882000000006</v>
      </c>
      <c r="I407" s="17">
        <v>2054.0042620000004</v>
      </c>
      <c r="J407" s="17"/>
      <c r="K407" s="17">
        <v>84.576644999999985</v>
      </c>
      <c r="L407" s="17"/>
      <c r="M407" s="17">
        <v>12.082383000000002</v>
      </c>
      <c r="N407" s="19">
        <v>1208.2378259999998</v>
      </c>
      <c r="O407" s="16">
        <v>3373.225895999999</v>
      </c>
      <c r="P407" s="17">
        <v>3373.225895999999</v>
      </c>
      <c r="Q407" s="17">
        <v>3373.225895999999</v>
      </c>
      <c r="R407" s="19">
        <v>1956.1529340000004</v>
      </c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4558.7001975943049</v>
      </c>
      <c r="G413" s="27">
        <f t="shared" si="55"/>
        <v>192.82636243421123</v>
      </c>
      <c r="H413" s="27">
        <f t="shared" si="55"/>
        <v>5069.0537943609306</v>
      </c>
      <c r="I413" s="27">
        <f t="shared" si="55"/>
        <v>16427.267386964257</v>
      </c>
      <c r="J413" s="27">
        <f t="shared" si="55"/>
        <v>225.51003949696943</v>
      </c>
      <c r="K413" s="27">
        <f t="shared" si="55"/>
        <v>212246.41137630466</v>
      </c>
      <c r="L413" s="27">
        <f t="shared" si="55"/>
        <v>9661.7593365462617</v>
      </c>
      <c r="M413" s="27">
        <f t="shared" si="55"/>
        <v>1689.4784432087843</v>
      </c>
      <c r="N413" s="28">
        <f t="shared" si="55"/>
        <v>14688.843002050935</v>
      </c>
      <c r="O413" s="26">
        <f t="shared" si="55"/>
        <v>40496.148319254753</v>
      </c>
      <c r="P413" s="27">
        <f t="shared" si="55"/>
        <v>46012.42445825474</v>
      </c>
      <c r="Q413" s="27">
        <f t="shared" si="55"/>
        <v>46023.207810254746</v>
      </c>
      <c r="R413" s="28">
        <f t="shared" si="55"/>
        <v>5938.5755729373068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503.35031080560003</v>
      </c>
      <c r="G418" s="17">
        <f t="shared" ref="G418:R418" si="57">SUM(G419:G427)</f>
        <v>1409.9044390984448</v>
      </c>
      <c r="H418" s="17">
        <f t="shared" si="57"/>
        <v>1265.0687595043928</v>
      </c>
      <c r="I418" s="17">
        <f t="shared" si="57"/>
        <v>3328.0178228672394</v>
      </c>
      <c r="J418" s="17">
        <f t="shared" si="57"/>
        <v>525.92897385000003</v>
      </c>
      <c r="K418" s="17">
        <f t="shared" si="57"/>
        <v>792.73074367794777</v>
      </c>
      <c r="L418" s="17">
        <f t="shared" si="57"/>
        <v>4355.0388950226697</v>
      </c>
      <c r="M418" s="17">
        <f t="shared" si="57"/>
        <v>31.760930332736002</v>
      </c>
      <c r="N418" s="19">
        <f t="shared" si="57"/>
        <v>5129.5794955706697</v>
      </c>
      <c r="O418" s="16">
        <f t="shared" si="57"/>
        <v>1942.8194510035928</v>
      </c>
      <c r="P418" s="17">
        <f t="shared" si="57"/>
        <v>1952.2128184835926</v>
      </c>
      <c r="Q418" s="17">
        <f t="shared" si="57"/>
        <v>2101.7813416435929</v>
      </c>
      <c r="R418" s="19">
        <f t="shared" si="57"/>
        <v>2.7463036747050005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121.7239340932</v>
      </c>
      <c r="G419" s="23">
        <v>166.1566130448775</v>
      </c>
      <c r="H419" s="23">
        <v>169.8096921415476</v>
      </c>
      <c r="I419" s="23">
        <v>205.35016033095479</v>
      </c>
      <c r="J419" s="23">
        <v>328.95308342300001</v>
      </c>
      <c r="K419" s="23">
        <v>173.68365336867012</v>
      </c>
      <c r="L419" s="23">
        <v>504.33562770126497</v>
      </c>
      <c r="M419" s="23">
        <v>20.233959932912001</v>
      </c>
      <c r="N419" s="24">
        <v>57.812105249264995</v>
      </c>
      <c r="O419" s="22">
        <v>57.766251603900002</v>
      </c>
      <c r="P419" s="23">
        <v>57.844912083899999</v>
      </c>
      <c r="Q419" s="23">
        <v>57.953070243900001</v>
      </c>
      <c r="R419" s="24">
        <v>2.0283045396975004</v>
      </c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>
        <v>3.5444257123999998</v>
      </c>
      <c r="G420" s="23">
        <v>3.1600050535675002</v>
      </c>
      <c r="H420" s="23">
        <v>3.2520153628452002</v>
      </c>
      <c r="I420" s="23">
        <v>3.3130015362845202</v>
      </c>
      <c r="J420" s="23">
        <v>4.3670214270000001</v>
      </c>
      <c r="K420" s="23">
        <v>3.3280103092776998</v>
      </c>
      <c r="L420" s="23">
        <v>3.130030321405</v>
      </c>
      <c r="M420" s="23">
        <v>2.26399824E-4</v>
      </c>
      <c r="N420" s="24">
        <v>3.0321405000000001E-5</v>
      </c>
      <c r="O420" s="22">
        <v>4.89906996935719E-2</v>
      </c>
      <c r="P420" s="23">
        <v>4.89906996935719E-2</v>
      </c>
      <c r="Q420" s="23">
        <v>4.89906996935719E-2</v>
      </c>
      <c r="R420" s="24">
        <v>1.5347675075E-3</v>
      </c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>
        <v>17.1100387</v>
      </c>
      <c r="P421" s="23">
        <v>17.1100387</v>
      </c>
      <c r="Q421" s="23">
        <v>17.1100387</v>
      </c>
      <c r="R421" s="24">
        <v>0.42775096749999997</v>
      </c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361.171312</v>
      </c>
      <c r="G423" s="23">
        <v>1229.51936</v>
      </c>
      <c r="H423" s="23">
        <v>1075.82944</v>
      </c>
      <c r="I423" s="23">
        <v>3073.7983999999997</v>
      </c>
      <c r="J423" s="23">
        <v>176.74340799999999</v>
      </c>
      <c r="K423" s="23">
        <v>614.75968</v>
      </c>
      <c r="L423" s="23">
        <v>3842.248</v>
      </c>
      <c r="M423" s="23">
        <v>11.526744000000001</v>
      </c>
      <c r="N423" s="24">
        <v>5071.7673599999998</v>
      </c>
      <c r="O423" s="22">
        <v>3.4153929999999999</v>
      </c>
      <c r="P423" s="23">
        <v>12.7301</v>
      </c>
      <c r="Q423" s="23">
        <v>161.454925</v>
      </c>
      <c r="R423" s="24">
        <v>0.1195394</v>
      </c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3.1979999999999999E-3</v>
      </c>
      <c r="G425" s="23">
        <v>0.38375999999999999</v>
      </c>
      <c r="H425" s="23">
        <v>5.1167999999999998E-2</v>
      </c>
      <c r="I425" s="23">
        <v>7.8670800000000014</v>
      </c>
      <c r="J425" s="23">
        <v>5.1807600000000003</v>
      </c>
      <c r="K425" s="23">
        <v>0.95940000000000003</v>
      </c>
      <c r="L425" s="23"/>
      <c r="M425" s="23"/>
      <c r="N425" s="24"/>
      <c r="O425" s="22"/>
      <c r="P425" s="23"/>
      <c r="Q425" s="23">
        <v>0.73554000000000008</v>
      </c>
      <c r="R425" s="24">
        <v>0.16917399999999996</v>
      </c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16.907440999999999</v>
      </c>
      <c r="G427" s="23">
        <v>10.684701000000002</v>
      </c>
      <c r="H427" s="23">
        <v>16.126444000000003</v>
      </c>
      <c r="I427" s="23">
        <v>37.689180999999998</v>
      </c>
      <c r="J427" s="23">
        <v>10.684701000000002</v>
      </c>
      <c r="K427" s="23"/>
      <c r="L427" s="23">
        <v>5.3252369999999987</v>
      </c>
      <c r="M427" s="23"/>
      <c r="N427" s="24"/>
      <c r="O427" s="22">
        <v>1864.4787769999991</v>
      </c>
      <c r="P427" s="23">
        <v>1864.4787769999991</v>
      </c>
      <c r="Q427" s="23">
        <v>1864.4787769999991</v>
      </c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6.4336490000000035</v>
      </c>
      <c r="P429" s="17">
        <f t="shared" si="58"/>
        <v>9.6819650000000017</v>
      </c>
      <c r="Q429" s="17">
        <f>SUM(Q430:Q432)</f>
        <v>13.943198999999998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>
        <v>6.4060500000000031</v>
      </c>
      <c r="P430" s="35">
        <v>9.4987840000000023</v>
      </c>
      <c r="Q430" s="35">
        <v>13.555924999999998</v>
      </c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>
        <v>2.7598999999999995E-2</v>
      </c>
      <c r="P431" s="23">
        <v>0.18318099999999998</v>
      </c>
      <c r="Q431" s="23">
        <v>0.3872739999999999</v>
      </c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446.25054899999992</v>
      </c>
      <c r="G434" s="17">
        <v>780.93846200000007</v>
      </c>
      <c r="H434" s="17">
        <v>111.56264100000001</v>
      </c>
      <c r="I434" s="17">
        <v>1561.8769239999999</v>
      </c>
      <c r="J434" s="17"/>
      <c r="K434" s="17"/>
      <c r="L434" s="17">
        <v>7474.6966990000028</v>
      </c>
      <c r="M434" s="17">
        <v>334.68791500000009</v>
      </c>
      <c r="N434" s="19">
        <v>201370.56025199994</v>
      </c>
      <c r="O434" s="16">
        <v>51430.375777000001</v>
      </c>
      <c r="P434" s="17">
        <v>54554.129620999985</v>
      </c>
      <c r="Q434" s="17">
        <v>55558.193354000003</v>
      </c>
      <c r="R434" s="19">
        <v>28749.691622000002</v>
      </c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0.88933200000000001</v>
      </c>
      <c r="G436" s="17">
        <f t="shared" si="59"/>
        <v>0.32868000000000008</v>
      </c>
      <c r="H436" s="17">
        <f t="shared" si="59"/>
        <v>0.88606499999999988</v>
      </c>
      <c r="I436" s="17">
        <f t="shared" si="59"/>
        <v>0.81222799999999973</v>
      </c>
      <c r="J436" s="17">
        <f t="shared" si="59"/>
        <v>97.362560999999971</v>
      </c>
      <c r="K436" s="17">
        <f t="shared" si="59"/>
        <v>1.1324109999999998</v>
      </c>
      <c r="L436" s="17">
        <f t="shared" si="59"/>
        <v>1.962278</v>
      </c>
      <c r="M436" s="17">
        <f t="shared" si="59"/>
        <v>1.2925039999999999</v>
      </c>
      <c r="N436" s="19">
        <f t="shared" si="59"/>
        <v>10.462879999999997</v>
      </c>
      <c r="O436" s="16">
        <f t="shared" si="59"/>
        <v>2.2674409999999998</v>
      </c>
      <c r="P436" s="17">
        <f t="shared" si="59"/>
        <v>2.2674409999999998</v>
      </c>
      <c r="Q436" s="17">
        <f>SUM(Q437:Q438)</f>
        <v>2.5196639999999992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0.88933200000000001</v>
      </c>
      <c r="G437" s="23">
        <v>0.32868000000000008</v>
      </c>
      <c r="H437" s="23">
        <v>0.88606499999999988</v>
      </c>
      <c r="I437" s="23">
        <v>0.81222799999999973</v>
      </c>
      <c r="J437" s="23">
        <v>97.362560999999971</v>
      </c>
      <c r="K437" s="23">
        <v>1.1324109999999998</v>
      </c>
      <c r="L437" s="23">
        <v>1.962278</v>
      </c>
      <c r="M437" s="23">
        <v>1.2925039999999999</v>
      </c>
      <c r="N437" s="24">
        <v>10.462879999999997</v>
      </c>
      <c r="O437" s="22">
        <v>2.2674409999999998</v>
      </c>
      <c r="P437" s="23">
        <v>2.2674409999999998</v>
      </c>
      <c r="Q437" s="23">
        <v>2.5196639999999992</v>
      </c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5.5762260000000001</v>
      </c>
      <c r="P440" s="17">
        <f t="shared" si="60"/>
        <v>5.5762260000000001</v>
      </c>
      <c r="Q440" s="17">
        <f>SUM(Q441:Q447)</f>
        <v>5.5762260000000001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>
        <v>1.1508349999999998</v>
      </c>
      <c r="P441" s="23">
        <v>1.1508349999999998</v>
      </c>
      <c r="Q441" s="23">
        <v>1.1508349999999998</v>
      </c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>
        <v>4.384404</v>
      </c>
      <c r="P442" s="23">
        <v>4.384404</v>
      </c>
      <c r="Q442" s="23">
        <v>4.384404</v>
      </c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>
        <v>4.0987000000000003E-2</v>
      </c>
      <c r="P445" s="23">
        <v>4.0987000000000003E-2</v>
      </c>
      <c r="Q445" s="23">
        <v>4.0987000000000003E-2</v>
      </c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950.49019180560003</v>
      </c>
      <c r="G449" s="27">
        <f t="shared" si="61"/>
        <v>2191.1715810984447</v>
      </c>
      <c r="H449" s="27">
        <f t="shared" si="61"/>
        <v>1377.5174655043929</v>
      </c>
      <c r="I449" s="27">
        <f t="shared" si="61"/>
        <v>4890.7069748672393</v>
      </c>
      <c r="J449" s="27">
        <f t="shared" si="61"/>
        <v>623.29153485000006</v>
      </c>
      <c r="K449" s="27">
        <f t="shared" si="61"/>
        <v>793.86315467794782</v>
      </c>
      <c r="L449" s="27">
        <f t="shared" si="61"/>
        <v>11831.697872022673</v>
      </c>
      <c r="M449" s="27">
        <f t="shared" si="61"/>
        <v>367.74134933273609</v>
      </c>
      <c r="N449" s="28">
        <f t="shared" si="61"/>
        <v>206510.60262757062</v>
      </c>
      <c r="O449" s="26">
        <f t="shared" si="61"/>
        <v>53387.472544003591</v>
      </c>
      <c r="P449" s="27">
        <f t="shared" si="61"/>
        <v>56523.868071483579</v>
      </c>
      <c r="Q449" s="27">
        <f t="shared" si="61"/>
        <v>57682.013784643597</v>
      </c>
      <c r="R449" s="28">
        <f t="shared" si="61"/>
        <v>28752.437925674709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2074.254042</v>
      </c>
      <c r="P454" s="17">
        <f t="shared" si="63"/>
        <v>47164.79561899999</v>
      </c>
      <c r="Q454" s="17">
        <f>SUM(Q455:Q460)</f>
        <v>47164.79561899999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>
        <v>297.27053999999998</v>
      </c>
      <c r="P455" s="23">
        <v>7729.0340399999986</v>
      </c>
      <c r="Q455" s="23">
        <v>7729.0340399999986</v>
      </c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>
        <v>1418.628185</v>
      </c>
      <c r="P456" s="23">
        <v>30458.786293999994</v>
      </c>
      <c r="Q456" s="23">
        <v>30458.786293999994</v>
      </c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>
        <v>7.0926599999999995</v>
      </c>
      <c r="P457" s="23">
        <v>184.40915999999999</v>
      </c>
      <c r="Q457" s="23">
        <v>184.40915999999999</v>
      </c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>
        <v>23.79336</v>
      </c>
      <c r="P458" s="23">
        <v>618.62735999999995</v>
      </c>
      <c r="Q458" s="23">
        <v>618.62735999999995</v>
      </c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>
        <v>126.28125700000001</v>
      </c>
      <c r="P459" s="23">
        <v>2943.0497249999999</v>
      </c>
      <c r="Q459" s="23">
        <v>2943.0497249999999</v>
      </c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>
        <v>201.18804000000011</v>
      </c>
      <c r="P460" s="23">
        <v>5230.8890400000018</v>
      </c>
      <c r="Q460" s="23">
        <v>5230.8890400000018</v>
      </c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9.9202520000000014</v>
      </c>
      <c r="G470" s="17">
        <f t="shared" si="65"/>
        <v>754.73313099999996</v>
      </c>
      <c r="H470" s="17">
        <f t="shared" si="65"/>
        <v>113.93767600000001</v>
      </c>
      <c r="I470" s="17">
        <f t="shared" si="65"/>
        <v>74.930238000000003</v>
      </c>
      <c r="J470" s="17">
        <f t="shared" si="65"/>
        <v>137.81907899999999</v>
      </c>
      <c r="K470" s="17">
        <f t="shared" si="65"/>
        <v>49.650579000000008</v>
      </c>
      <c r="L470" s="17">
        <f t="shared" si="65"/>
        <v>89.025252999999992</v>
      </c>
      <c r="M470" s="17">
        <f t="shared" si="65"/>
        <v>30.264774000000003</v>
      </c>
      <c r="N470" s="19">
        <f t="shared" si="65"/>
        <v>702.86819400000002</v>
      </c>
      <c r="O470" s="16">
        <f t="shared" si="65"/>
        <v>7053.6259529999998</v>
      </c>
      <c r="P470" s="17">
        <f t="shared" si="65"/>
        <v>7397.2984259999994</v>
      </c>
      <c r="Q470" s="17">
        <f>SUM(Q471:Q475)</f>
        <v>7515.6522289999994</v>
      </c>
      <c r="R470" s="19">
        <f t="shared" si="65"/>
        <v>809.43342799999994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6.918934000000001</v>
      </c>
      <c r="G471" s="23">
        <v>342.05195800000001</v>
      </c>
      <c r="H471" s="23">
        <v>76.421209000000005</v>
      </c>
      <c r="I471" s="23">
        <v>40.696456000000012</v>
      </c>
      <c r="J471" s="23">
        <v>72.16525399999999</v>
      </c>
      <c r="K471" s="23">
        <v>25.264875000000007</v>
      </c>
      <c r="L471" s="23">
        <v>37.440105999999993</v>
      </c>
      <c r="M471" s="23">
        <v>20.885656000000001</v>
      </c>
      <c r="N471" s="24">
        <v>440.252904</v>
      </c>
      <c r="O471" s="22">
        <v>4521.2642040000001</v>
      </c>
      <c r="P471" s="23">
        <v>4724.2499150000003</v>
      </c>
      <c r="Q471" s="23">
        <v>4795.70813</v>
      </c>
      <c r="R471" s="24">
        <v>574.95548999999994</v>
      </c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23"/>
      <c r="I472" s="23"/>
      <c r="J472" s="23"/>
      <c r="K472" s="23"/>
      <c r="L472" s="23"/>
      <c r="M472" s="23"/>
      <c r="N472" s="24"/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23"/>
      <c r="I473" s="23"/>
      <c r="J473" s="23"/>
      <c r="K473" s="23"/>
      <c r="L473" s="23"/>
      <c r="M473" s="23"/>
      <c r="N473" s="24"/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23"/>
      <c r="I474" s="23"/>
      <c r="J474" s="23"/>
      <c r="K474" s="23"/>
      <c r="L474" s="23"/>
      <c r="M474" s="23"/>
      <c r="N474" s="24"/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3.0013179999999999</v>
      </c>
      <c r="G475" s="23">
        <v>412.681173</v>
      </c>
      <c r="H475" s="23">
        <v>37.516466999999999</v>
      </c>
      <c r="I475" s="23">
        <v>34.233781999999991</v>
      </c>
      <c r="J475" s="23">
        <v>65.653824999999998</v>
      </c>
      <c r="K475" s="23">
        <v>24.385704</v>
      </c>
      <c r="L475" s="23">
        <v>51.585146999999999</v>
      </c>
      <c r="M475" s="23">
        <v>9.3791180000000001</v>
      </c>
      <c r="N475" s="24">
        <v>262.61529000000002</v>
      </c>
      <c r="O475" s="22">
        <v>2532.3617489999997</v>
      </c>
      <c r="P475" s="23">
        <v>2673.0485109999995</v>
      </c>
      <c r="Q475" s="23">
        <v>2719.9440989999998</v>
      </c>
      <c r="R475" s="24">
        <v>234.47793800000002</v>
      </c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1951.7241499999993</v>
      </c>
      <c r="P520" s="17">
        <f t="shared" si="70"/>
        <v>11112.002806</v>
      </c>
      <c r="Q520" s="17">
        <f>SUM(Q521:Q524)</f>
        <v>40871.65387200001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>
        <v>1951.7241499999993</v>
      </c>
      <c r="P524" s="23">
        <v>11112.002806</v>
      </c>
      <c r="Q524" s="23">
        <v>40871.65387200001</v>
      </c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9.9202520000000014</v>
      </c>
      <c r="G526" s="27">
        <f t="shared" si="71"/>
        <v>754.73313099999996</v>
      </c>
      <c r="H526" s="27">
        <f t="shared" si="71"/>
        <v>113.93767600000001</v>
      </c>
      <c r="I526" s="27">
        <f t="shared" si="71"/>
        <v>74.930238000000003</v>
      </c>
      <c r="J526" s="27">
        <f t="shared" si="71"/>
        <v>137.81907899999999</v>
      </c>
      <c r="K526" s="27">
        <f t="shared" si="71"/>
        <v>49.650579000000008</v>
      </c>
      <c r="L526" s="27">
        <f t="shared" si="71"/>
        <v>89.025252999999992</v>
      </c>
      <c r="M526" s="27">
        <f t="shared" si="71"/>
        <v>30.264774000000003</v>
      </c>
      <c r="N526" s="28">
        <f t="shared" si="71"/>
        <v>702.86819400000002</v>
      </c>
      <c r="O526" s="26">
        <f t="shared" si="71"/>
        <v>11079.604144999999</v>
      </c>
      <c r="P526" s="27">
        <f t="shared" si="71"/>
        <v>65674.09685099998</v>
      </c>
      <c r="Q526" s="27">
        <f t="shared" si="71"/>
        <v>95552.101720000006</v>
      </c>
      <c r="R526" s="28">
        <f t="shared" si="71"/>
        <v>809.43342799999994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27620.526669000003</v>
      </c>
      <c r="P557" s="17">
        <f t="shared" si="75"/>
        <v>33758.421489</v>
      </c>
      <c r="Q557" s="17">
        <f>SUM(Q558:Q559)</f>
        <v>52172.105927999983</v>
      </c>
      <c r="R557" s="19">
        <f t="shared" si="75"/>
        <v>2485.8473960000006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>
        <v>18819.079817000002</v>
      </c>
      <c r="P558" s="23">
        <v>23001.097555</v>
      </c>
      <c r="Q558" s="23">
        <v>35547.150768999985</v>
      </c>
      <c r="R558" s="24">
        <v>1693.7171900000005</v>
      </c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>
        <v>8801.4468520000009</v>
      </c>
      <c r="P559" s="23">
        <v>10757.323934</v>
      </c>
      <c r="Q559" s="23">
        <v>16624.955158999997</v>
      </c>
      <c r="R559" s="24">
        <v>792.13020599999993</v>
      </c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27620.526669000003</v>
      </c>
      <c r="P653" s="27">
        <f t="shared" si="87"/>
        <v>33758.421489</v>
      </c>
      <c r="Q653" s="27">
        <f t="shared" si="87"/>
        <v>52172.105927999983</v>
      </c>
      <c r="R653" s="28">
        <f t="shared" si="87"/>
        <v>2485.8473960000006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2003&amp;CTOTAL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4.1693985166384957</v>
      </c>
      <c r="H4" s="188">
        <f t="shared" si="1"/>
        <v>3.2533048012650787</v>
      </c>
      <c r="I4" s="188">
        <f t="shared" si="1"/>
        <v>30.397966189333964</v>
      </c>
      <c r="J4" s="188">
        <f t="shared" si="1"/>
        <v>22.230839593241143</v>
      </c>
      <c r="K4" s="188">
        <f t="shared" si="1"/>
        <v>3.8904676782428336</v>
      </c>
      <c r="L4" s="188">
        <f t="shared" si="0"/>
        <v>59.77257647612241</v>
      </c>
      <c r="M4" s="189">
        <f t="shared" si="0"/>
        <v>2.3399244278024E-3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3.860442573828156</v>
      </c>
      <c r="H5" s="113">
        <v>0.54842624176071308</v>
      </c>
      <c r="I5" s="113">
        <v>26.038779687132202</v>
      </c>
      <c r="J5" s="113">
        <v>20.471096667957863</v>
      </c>
      <c r="K5" s="113">
        <v>1.2692014538649352</v>
      </c>
      <c r="L5" s="113">
        <v>48.32750255212143</v>
      </c>
      <c r="M5" s="24">
        <v>2.2967328613575999E-3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0.19544956019676421</v>
      </c>
      <c r="H6" s="113">
        <v>0.86621612441852547</v>
      </c>
      <c r="I6" s="113">
        <v>0.6180301942356301</v>
      </c>
      <c r="J6" s="113">
        <v>0.51464800807801248</v>
      </c>
      <c r="K6" s="113">
        <v>0.354731061530693</v>
      </c>
      <c r="L6" s="113">
        <v>2.3536252094999557</v>
      </c>
      <c r="M6" s="24">
        <v>3.3966262743499998E-5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1.066286325E-2</v>
      </c>
      <c r="H7" s="113">
        <v>1.5679826723400001</v>
      </c>
      <c r="I7" s="113">
        <v>2.5506360347400001</v>
      </c>
      <c r="J7" s="113">
        <v>0.83650120384000004</v>
      </c>
      <c r="K7" s="113">
        <v>0.69017653386</v>
      </c>
      <c r="L7" s="113">
        <v>5.6452964447799996</v>
      </c>
      <c r="M7" s="24">
        <v>9.0000000000000002E-6</v>
      </c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4.2057494467937585E-2</v>
      </c>
      <c r="H8" s="113">
        <v>6.0369869907763302E-2</v>
      </c>
      <c r="I8" s="113">
        <v>0.1703522655179853</v>
      </c>
      <c r="J8" s="113">
        <v>0.11965679038435109</v>
      </c>
      <c r="K8" s="113">
        <v>1.0681057254740238</v>
      </c>
      <c r="L8" s="113">
        <v>1.4184845530381254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6.0786024895638141E-2</v>
      </c>
      <c r="H9" s="113">
        <v>0.21030989283807661</v>
      </c>
      <c r="I9" s="113">
        <v>1.0201680077081492</v>
      </c>
      <c r="J9" s="113">
        <v>0.28893692298091678</v>
      </c>
      <c r="K9" s="113">
        <v>0.50825290351318153</v>
      </c>
      <c r="L9" s="113">
        <v>2.0276677166828985</v>
      </c>
      <c r="M9" s="24">
        <v>2.2530370129999998E-7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4.9200000000000003E-4</v>
      </c>
      <c r="G11" s="17">
        <f t="shared" ref="G11:K11" si="3">SUM(G12:G16)</f>
        <v>1.0518127794E-2</v>
      </c>
      <c r="H11" s="111">
        <f t="shared" si="3"/>
        <v>0.98482944053088006</v>
      </c>
      <c r="I11" s="111">
        <f t="shared" si="3"/>
        <v>1.5764310735163201</v>
      </c>
      <c r="J11" s="111">
        <f t="shared" si="3"/>
        <v>0.49254462007632005</v>
      </c>
      <c r="K11" s="111">
        <f t="shared" si="3"/>
        <v>0.39406960231631999</v>
      </c>
      <c r="L11" s="111">
        <f t="shared" si="2"/>
        <v>3.4478747364398403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4.9200000000000003E-4</v>
      </c>
      <c r="G14" s="23">
        <v>1.0518127794E-2</v>
      </c>
      <c r="H14" s="113">
        <v>0.98482944053088006</v>
      </c>
      <c r="I14" s="113">
        <v>1.5764310735163201</v>
      </c>
      <c r="J14" s="113">
        <v>0.49254462007632005</v>
      </c>
      <c r="K14" s="113">
        <v>0.39406960231631999</v>
      </c>
      <c r="L14" s="113">
        <v>3.4478747364398403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0.19563855239388339</v>
      </c>
      <c r="H18" s="111">
        <f t="shared" si="5"/>
        <v>5.8101905832915898E-2</v>
      </c>
      <c r="I18" s="111">
        <f t="shared" si="5"/>
        <v>0.40960493795625441</v>
      </c>
      <c r="J18" s="111">
        <f t="shared" si="5"/>
        <v>7.6534925541911103E-2</v>
      </c>
      <c r="K18" s="111">
        <f t="shared" si="5"/>
        <v>0.33267875229565697</v>
      </c>
      <c r="L18" s="111">
        <f t="shared" si="4"/>
        <v>0.87692032126165798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7.49419341049025E-3</v>
      </c>
      <c r="H19" s="113">
        <v>1.2566801878949999E-4</v>
      </c>
      <c r="I19" s="113">
        <v>1.1305534569456601E-2</v>
      </c>
      <c r="J19" s="113">
        <v>1.185324963031E-4</v>
      </c>
      <c r="K19" s="113">
        <v>1.185324963031E-4</v>
      </c>
      <c r="L19" s="113">
        <v>1.1668203870830099E-2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5.023144116259079E-2</v>
      </c>
      <c r="H20" s="113">
        <v>7.2549670752590995E-3</v>
      </c>
      <c r="I20" s="113">
        <v>8.6298631493112704E-2</v>
      </c>
      <c r="J20" s="113">
        <v>7.9524183132470005E-3</v>
      </c>
      <c r="K20" s="113">
        <v>7.9524183132470005E-3</v>
      </c>
      <c r="L20" s="113">
        <v>0.10945829837668219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7.426105757773107E-3</v>
      </c>
      <c r="H21" s="113">
        <v>9.3538163031179993E-4</v>
      </c>
      <c r="I21" s="113">
        <v>1.2582529409876499E-2</v>
      </c>
      <c r="J21" s="113">
        <v>8.8777599628409997E-4</v>
      </c>
      <c r="K21" s="113">
        <v>8.8777599628409997E-4</v>
      </c>
      <c r="L21" s="113">
        <v>1.5293461740849E-2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8.6004552054790606E-5</v>
      </c>
      <c r="H22" s="113">
        <v>1.96929400363576E-2</v>
      </c>
      <c r="I22" s="113">
        <v>5.5562244179745097E-2</v>
      </c>
      <c r="J22" s="113">
        <v>3.9034300027417E-2</v>
      </c>
      <c r="K22" s="113">
        <v>0.29517812678116284</v>
      </c>
      <c r="L22" s="113">
        <v>0.40946767592056771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0.13040080751097444</v>
      </c>
      <c r="H24" s="113">
        <v>3.0092949072197901E-2</v>
      </c>
      <c r="I24" s="113">
        <v>0.24385599830406349</v>
      </c>
      <c r="J24" s="113">
        <v>2.8541898708659898E-2</v>
      </c>
      <c r="K24" s="113">
        <v>2.8541898708659898E-2</v>
      </c>
      <c r="L24" s="113">
        <v>0.33103268135272901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</v>
      </c>
      <c r="H26" s="111">
        <f t="shared" si="7"/>
        <v>56.182144720000004</v>
      </c>
      <c r="I26" s="111">
        <f t="shared" si="7"/>
        <v>0.68654351999999996</v>
      </c>
      <c r="J26" s="111">
        <f t="shared" si="7"/>
        <v>0.20596305600000001</v>
      </c>
      <c r="K26" s="111">
        <f t="shared" si="7"/>
        <v>0.13730870399999998</v>
      </c>
      <c r="L26" s="111">
        <f t="shared" si="6"/>
        <v>57.211959999999998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/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56.182144720000004</v>
      </c>
      <c r="I32" s="113">
        <v>0.68654351999999996</v>
      </c>
      <c r="J32" s="113">
        <v>0.20596305600000001</v>
      </c>
      <c r="K32" s="113">
        <v>0.13730870399999998</v>
      </c>
      <c r="L32" s="113">
        <v>57.211959999999998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2.6999999999999999E-5</v>
      </c>
      <c r="G35" s="17">
        <f t="shared" ref="G35:K35" si="9">SUM(G36:G41)</f>
        <v>3.1314101381500004E-3</v>
      </c>
      <c r="H35" s="111">
        <f t="shared" si="9"/>
        <v>5.896817374032802E-2</v>
      </c>
      <c r="I35" s="111">
        <f t="shared" si="9"/>
        <v>0.11802989581049204</v>
      </c>
      <c r="J35" s="111">
        <f t="shared" si="9"/>
        <v>6.0486917510491997E-2</v>
      </c>
      <c r="K35" s="111">
        <f t="shared" si="9"/>
        <v>6.0467488610491997E-2</v>
      </c>
      <c r="L35" s="111">
        <f t="shared" si="8"/>
        <v>0.29795247567180388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/>
      <c r="G38" s="23">
        <v>6.9886976815000006E-4</v>
      </c>
      <c r="H38" s="113">
        <v>5.6125563660328018E-2</v>
      </c>
      <c r="I38" s="113">
        <v>0.11201284549049204</v>
      </c>
      <c r="J38" s="113">
        <v>5.6363845490491997E-2</v>
      </c>
      <c r="K38" s="113">
        <v>5.6363845490491997E-2</v>
      </c>
      <c r="L38" s="113">
        <v>0.28086610013180391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/>
      <c r="G40" s="23">
        <v>2.4596070000000005E-5</v>
      </c>
      <c r="H40" s="113">
        <v>5.1781199999999991E-5</v>
      </c>
      <c r="I40" s="113">
        <v>3.8835900000000007E-4</v>
      </c>
      <c r="J40" s="113">
        <v>7.3356700000000002E-5</v>
      </c>
      <c r="K40" s="113">
        <v>7.7671799999999997E-5</v>
      </c>
      <c r="L40" s="113">
        <v>5.9116870000000012E-4</v>
      </c>
      <c r="M40" s="24"/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2.6999999999999999E-5</v>
      </c>
      <c r="G41" s="23">
        <v>2.4079443000000005E-3</v>
      </c>
      <c r="H41" s="113">
        <v>2.7908288800000004E-3</v>
      </c>
      <c r="I41" s="113">
        <v>5.6286913199999995E-3</v>
      </c>
      <c r="J41" s="113">
        <v>4.0497153199999993E-3</v>
      </c>
      <c r="K41" s="113">
        <v>4.0259713199999993E-3</v>
      </c>
      <c r="L41" s="113">
        <v>1.6495206840000002E-2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5.1900000000000004E-4</v>
      </c>
      <c r="G43" s="27">
        <f t="shared" ref="G43:K43" si="11">SUM(G35,G26,G18,G11,G4)</f>
        <v>4.3786866069645294</v>
      </c>
      <c r="H43" s="114">
        <f t="shared" si="11"/>
        <v>60.537349041369204</v>
      </c>
      <c r="I43" s="114">
        <f t="shared" si="11"/>
        <v>33.18857561661703</v>
      </c>
      <c r="J43" s="114">
        <f t="shared" si="11"/>
        <v>23.066369112369866</v>
      </c>
      <c r="K43" s="114">
        <f t="shared" si="11"/>
        <v>4.8149922254653026</v>
      </c>
      <c r="L43" s="114">
        <f t="shared" si="10"/>
        <v>121.60728400949571</v>
      </c>
      <c r="M43" s="28">
        <f t="shared" si="10"/>
        <v>2.3399244278024E-3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2.6508000000000004E-2</v>
      </c>
      <c r="G48" s="17">
        <f t="shared" ref="G48:M48" si="13">SUM(G49:G54)</f>
        <v>1.0301078857104595</v>
      </c>
      <c r="H48" s="111">
        <f t="shared" si="13"/>
        <v>104.29408904815529</v>
      </c>
      <c r="I48" s="111">
        <f t="shared" si="13"/>
        <v>192.63391135660865</v>
      </c>
      <c r="J48" s="111">
        <f t="shared" si="13"/>
        <v>90.917099534339826</v>
      </c>
      <c r="K48" s="111">
        <f t="shared" si="13"/>
        <v>86.237306043139213</v>
      </c>
      <c r="L48" s="111">
        <f t="shared" si="13"/>
        <v>474.08240598224307</v>
      </c>
      <c r="M48" s="112">
        <f t="shared" si="13"/>
        <v>0.15479799999999994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2.6342000000000004E-2</v>
      </c>
      <c r="G51" s="23">
        <v>1.0260179515822134</v>
      </c>
      <c r="H51" s="113">
        <v>104.28829917291209</v>
      </c>
      <c r="I51" s="113">
        <v>192.60203036135073</v>
      </c>
      <c r="J51" s="113">
        <v>90.909523184443657</v>
      </c>
      <c r="K51" s="113">
        <v>86.229703010236477</v>
      </c>
      <c r="L51" s="113">
        <v>474.02955572894302</v>
      </c>
      <c r="M51" s="24">
        <v>0.15479799999999994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1.1399999999999994E-4</v>
      </c>
      <c r="G52" s="23">
        <v>2.7491095404574687E-3</v>
      </c>
      <c r="H52" s="113">
        <v>3.0182987213038591E-3</v>
      </c>
      <c r="I52" s="113">
        <v>1.0885665001812359E-2</v>
      </c>
      <c r="J52" s="113">
        <v>3.9256415422162724E-3</v>
      </c>
      <c r="K52" s="113">
        <v>3.8209795353050533E-3</v>
      </c>
      <c r="L52" s="113">
        <v>2.165058480063755E-2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5.2000000000000004E-5</v>
      </c>
      <c r="G53" s="23">
        <v>1.3408245877885219E-3</v>
      </c>
      <c r="H53" s="113">
        <v>2.7715765218967428E-3</v>
      </c>
      <c r="I53" s="113">
        <v>2.0995330256119028E-2</v>
      </c>
      <c r="J53" s="113">
        <v>3.650708353961276E-3</v>
      </c>
      <c r="K53" s="113">
        <v>3.7820533674369143E-3</v>
      </c>
      <c r="L53" s="113">
        <v>3.1199668499413767E-2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0.42282200000000003</v>
      </c>
      <c r="G56" s="17">
        <f t="shared" ref="G56:M56" si="15">SUM(G57:G61)</f>
        <v>56.273664483098813</v>
      </c>
      <c r="H56" s="111">
        <f t="shared" si="15"/>
        <v>11728.157261474453</v>
      </c>
      <c r="I56" s="111">
        <f t="shared" si="15"/>
        <v>10827.938346942192</v>
      </c>
      <c r="J56" s="111">
        <f t="shared" si="15"/>
        <v>4143.9275932802939</v>
      </c>
      <c r="K56" s="111">
        <f t="shared" si="15"/>
        <v>6256.3385025141306</v>
      </c>
      <c r="L56" s="111">
        <f t="shared" si="15"/>
        <v>32956.361704211071</v>
      </c>
      <c r="M56" s="112">
        <f t="shared" si="15"/>
        <v>1.5516590000000003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0.13079800000000003</v>
      </c>
      <c r="G58" s="23">
        <v>15.428161687041772</v>
      </c>
      <c r="H58" s="113">
        <v>4660.9131863155026</v>
      </c>
      <c r="I58" s="113">
        <v>4344.76403006084</v>
      </c>
      <c r="J58" s="113">
        <v>1690.8346085143762</v>
      </c>
      <c r="K58" s="113">
        <v>2109.4432187431753</v>
      </c>
      <c r="L58" s="113">
        <v>12805.955043633892</v>
      </c>
      <c r="M58" s="24">
        <v>1.5484790000000004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0.29202400000000001</v>
      </c>
      <c r="G61" s="23">
        <v>40.84550279605704</v>
      </c>
      <c r="H61" s="113">
        <v>7067.2440751589502</v>
      </c>
      <c r="I61" s="113">
        <v>6483.1743168813528</v>
      </c>
      <c r="J61" s="113">
        <v>2453.0929847659181</v>
      </c>
      <c r="K61" s="113">
        <v>4146.8952837709558</v>
      </c>
      <c r="L61" s="113">
        <v>20150.406660577177</v>
      </c>
      <c r="M61" s="24">
        <v>3.1799999999999988E-3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7.6060000000000008E-3</v>
      </c>
      <c r="G63" s="17">
        <f t="shared" ref="G63:M63" si="17">SUM(G64:G68)</f>
        <v>9.9150247612408052E-2</v>
      </c>
      <c r="H63" s="111">
        <f t="shared" si="17"/>
        <v>7.1738235594266238</v>
      </c>
      <c r="I63" s="111">
        <f t="shared" si="17"/>
        <v>12.461543792073002</v>
      </c>
      <c r="J63" s="111">
        <f t="shared" si="17"/>
        <v>4.5764848603191126</v>
      </c>
      <c r="K63" s="111">
        <f t="shared" si="17"/>
        <v>4.0529502814807064</v>
      </c>
      <c r="L63" s="111">
        <f t="shared" si="17"/>
        <v>28.264802493299445</v>
      </c>
      <c r="M63" s="112">
        <f t="shared" si="17"/>
        <v>0.32788000000000006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3.7900000000000004E-3</v>
      </c>
      <c r="G65" s="23">
        <v>8.1726106662306092E-2</v>
      </c>
      <c r="H65" s="113">
        <v>7.1407986634617817</v>
      </c>
      <c r="I65" s="113">
        <v>12.20082092919267</v>
      </c>
      <c r="J65" s="113">
        <v>4.5469362691926749</v>
      </c>
      <c r="K65" s="113">
        <v>4.026877995192673</v>
      </c>
      <c r="L65" s="113">
        <v>27.915433857039801</v>
      </c>
      <c r="M65" s="24">
        <v>0.32788000000000006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3.8160000000000004E-3</v>
      </c>
      <c r="G67" s="23">
        <v>1.742414095010196E-2</v>
      </c>
      <c r="H67" s="113">
        <v>3.3024895964842149E-2</v>
      </c>
      <c r="I67" s="113">
        <v>0.2607228628803327</v>
      </c>
      <c r="J67" s="113">
        <v>2.9548591126437703E-2</v>
      </c>
      <c r="K67" s="113">
        <v>2.6072286288033267E-2</v>
      </c>
      <c r="L67" s="113">
        <v>0.34936863625964587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0.45693600000000001</v>
      </c>
      <c r="G70" s="27">
        <f t="shared" ref="G70:M70" si="19">SUM(G63,G56,G48)</f>
        <v>57.402922616421677</v>
      </c>
      <c r="H70" s="114">
        <f t="shared" si="19"/>
        <v>11839.625174082033</v>
      </c>
      <c r="I70" s="114">
        <f t="shared" si="19"/>
        <v>11033.033802090873</v>
      </c>
      <c r="J70" s="114">
        <f t="shared" si="19"/>
        <v>4239.4211776749535</v>
      </c>
      <c r="K70" s="114">
        <f t="shared" si="19"/>
        <v>6346.6287588387504</v>
      </c>
      <c r="L70" s="114">
        <f t="shared" si="19"/>
        <v>33458.708912686612</v>
      </c>
      <c r="M70" s="28">
        <f t="shared" si="19"/>
        <v>2.0343370000000003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0.4550909223093515</v>
      </c>
      <c r="G75" s="17">
        <f t="shared" ref="G75:M75" si="21">SUM(G76:G81)</f>
        <v>8.19223135920058</v>
      </c>
      <c r="H75" s="111">
        <f t="shared" si="21"/>
        <v>664.90495418708713</v>
      </c>
      <c r="I75" s="111">
        <f t="shared" si="21"/>
        <v>1027.1462340855155</v>
      </c>
      <c r="J75" s="111">
        <f t="shared" si="21"/>
        <v>370.17111269977835</v>
      </c>
      <c r="K75" s="111">
        <f t="shared" si="21"/>
        <v>306.75265327488586</v>
      </c>
      <c r="L75" s="111">
        <f t="shared" si="21"/>
        <v>2368.9749544975907</v>
      </c>
      <c r="M75" s="112">
        <f t="shared" si="21"/>
        <v>0.96623174287000135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0.19981049225864497</v>
      </c>
      <c r="G77" s="39">
        <v>1.5635405326536709</v>
      </c>
      <c r="H77" s="120">
        <v>32.708595908485734</v>
      </c>
      <c r="I77" s="120">
        <v>2.0356609317623011</v>
      </c>
      <c r="J77" s="120">
        <v>1.1521373404517932</v>
      </c>
      <c r="K77" s="120">
        <v>1.5505482538680859</v>
      </c>
      <c r="L77" s="120">
        <v>37.446942695743928</v>
      </c>
      <c r="M77" s="40">
        <v>0.1014373378934872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0.24983794899470652</v>
      </c>
      <c r="G78" s="39">
        <v>6.3686743029389659</v>
      </c>
      <c r="H78" s="120">
        <v>631.98495369878992</v>
      </c>
      <c r="I78" s="120">
        <v>1024.0538565737038</v>
      </c>
      <c r="J78" s="120">
        <v>368.73694247761716</v>
      </c>
      <c r="K78" s="120">
        <v>304.91912013206837</v>
      </c>
      <c r="L78" s="120">
        <v>2329.6948728713273</v>
      </c>
      <c r="M78" s="40">
        <v>0.86479440055589019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3.1340000000000005E-3</v>
      </c>
      <c r="G79" s="39">
        <v>0.17335218261594407</v>
      </c>
      <c r="H79" s="120">
        <v>0.1186378054915008</v>
      </c>
      <c r="I79" s="120">
        <v>0.35280205204940163</v>
      </c>
      <c r="J79" s="120">
        <v>0.1614075375494016</v>
      </c>
      <c r="K79" s="120">
        <v>0.15852942454940155</v>
      </c>
      <c r="L79" s="120">
        <v>0.79137681963970574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2.3084810559999996E-3</v>
      </c>
      <c r="G80" s="39">
        <v>8.6664340992000044E-2</v>
      </c>
      <c r="H80" s="120">
        <v>9.2766774320000037E-2</v>
      </c>
      <c r="I80" s="120">
        <v>0.70391452800000032</v>
      </c>
      <c r="J80" s="120">
        <v>0.12062534415999999</v>
      </c>
      <c r="K80" s="120">
        <v>0.12445546440000001</v>
      </c>
      <c r="L80" s="120">
        <v>1.0417621108799995</v>
      </c>
      <c r="M80" s="40">
        <v>4.4206239999999996E-9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3.0650512236523931E-3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3.0650512236523931E-3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0.139651</v>
      </c>
      <c r="G88" s="17">
        <f t="shared" ref="G88:M88" si="25">SUM(G89:G114)</f>
        <v>2.3520822174001008</v>
      </c>
      <c r="H88" s="111">
        <f t="shared" si="25"/>
        <v>2.3858477011289541</v>
      </c>
      <c r="I88" s="111">
        <f t="shared" si="25"/>
        <v>9.1940793934883818</v>
      </c>
      <c r="J88" s="111">
        <f t="shared" si="25"/>
        <v>2.5477458744883852</v>
      </c>
      <c r="K88" s="111">
        <f t="shared" si="25"/>
        <v>1.4798152271503562</v>
      </c>
      <c r="L88" s="111">
        <f t="shared" si="25"/>
        <v>15.607488210968725</v>
      </c>
      <c r="M88" s="112">
        <f t="shared" si="25"/>
        <v>0.79653399999999985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2.5963337557799998E-6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0.91774288633000001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0.139651</v>
      </c>
      <c r="G99" s="39">
        <v>1.1079777078716966</v>
      </c>
      <c r="H99" s="120">
        <v>1.9734580449999988</v>
      </c>
      <c r="I99" s="120">
        <v>8.5010500399999938</v>
      </c>
      <c r="J99" s="120">
        <v>2.3377887609999983</v>
      </c>
      <c r="K99" s="120">
        <v>1.3055183989999992</v>
      </c>
      <c r="L99" s="120">
        <v>14.117815244999989</v>
      </c>
      <c r="M99" s="40">
        <v>0.79653399999999985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0.32141652909000001</v>
      </c>
      <c r="H107" s="120">
        <v>0.41230216000000003</v>
      </c>
      <c r="I107" s="120">
        <v>0.68435233999999989</v>
      </c>
      <c r="J107" s="120">
        <v>0.20128009999999993</v>
      </c>
      <c r="K107" s="120">
        <v>0.16102408000000004</v>
      </c>
      <c r="L107" s="120">
        <v>1.4589586800000003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3.328881E-5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8.3434394158252411E-5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4.825774570490422E-3</v>
      </c>
      <c r="H114" s="120">
        <v>8.7496128955300001E-5</v>
      </c>
      <c r="I114" s="120">
        <v>8.677013488387E-3</v>
      </c>
      <c r="J114" s="120">
        <v>8.677013488387E-3</v>
      </c>
      <c r="K114" s="120">
        <v>1.3272748150356999E-2</v>
      </c>
      <c r="L114" s="120">
        <v>3.0714285968736196E-2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0.59474192230935152</v>
      </c>
      <c r="G116" s="42">
        <f t="shared" ref="G116:M116" si="27">SUM(G88,G83,G75)</f>
        <v>10.547378627824333</v>
      </c>
      <c r="H116" s="122">
        <f t="shared" si="27"/>
        <v>667.29080188821604</v>
      </c>
      <c r="I116" s="122">
        <f t="shared" si="27"/>
        <v>1036.340313479004</v>
      </c>
      <c r="J116" s="122">
        <f t="shared" si="27"/>
        <v>372.71885857426673</v>
      </c>
      <c r="K116" s="122">
        <f t="shared" si="27"/>
        <v>308.23246850203623</v>
      </c>
      <c r="L116" s="122">
        <f t="shared" si="27"/>
        <v>2384.5824427085595</v>
      </c>
      <c r="M116" s="43">
        <f t="shared" si="27"/>
        <v>1.7627657428700012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1.6687229582739333E-4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1.6687229582739333E-4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0.19050695000000001</v>
      </c>
      <c r="G128" s="17">
        <f t="shared" ref="G128:M128" si="31">SUM(G129:G138)</f>
        <v>61.482506999999998</v>
      </c>
      <c r="H128" s="111">
        <f t="shared" si="31"/>
        <v>1230.9265679999999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11082.773087999996</v>
      </c>
      <c r="M128" s="112">
        <f t="shared" si="31"/>
        <v>32.110362850000001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1230.9265679999999</v>
      </c>
      <c r="I129" s="120"/>
      <c r="J129" s="120"/>
      <c r="K129" s="120"/>
      <c r="L129" s="120">
        <v>1230.9265679999999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3645.2754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1.1399999999999999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4.0526000000000006E-2</v>
      </c>
      <c r="G135" s="39">
        <v>37.992507000000003</v>
      </c>
      <c r="H135" s="120"/>
      <c r="I135" s="120"/>
      <c r="J135" s="120"/>
      <c r="K135" s="120"/>
      <c r="L135" s="120">
        <v>6078.8011199999983</v>
      </c>
      <c r="M135" s="40">
        <v>31.660419999999998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0.14998095</v>
      </c>
      <c r="G137" s="39">
        <v>23.49</v>
      </c>
      <c r="H137" s="120"/>
      <c r="I137" s="120"/>
      <c r="J137" s="120"/>
      <c r="K137" s="120"/>
      <c r="L137" s="120">
        <v>126.63</v>
      </c>
      <c r="M137" s="40">
        <v>0.44994285000000001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13.566687830035198</v>
      </c>
      <c r="H140" s="111">
        <f t="shared" si="33"/>
        <v>1573.2586099999999</v>
      </c>
      <c r="I140" s="111">
        <f t="shared" si="33"/>
        <v>1562.44246</v>
      </c>
      <c r="J140" s="111">
        <f t="shared" si="33"/>
        <v>1562.44246</v>
      </c>
      <c r="K140" s="111">
        <f t="shared" si="33"/>
        <v>192.59962999999999</v>
      </c>
      <c r="L140" s="111">
        <f t="shared" si="33"/>
        <v>4890.74316</v>
      </c>
      <c r="M140" s="112">
        <f t="shared" si="33"/>
        <v>1.0561354000286E-3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1573.2586099999999</v>
      </c>
      <c r="I141" s="120">
        <v>1562.44246</v>
      </c>
      <c r="J141" s="120">
        <v>1562.44246</v>
      </c>
      <c r="K141" s="120">
        <v>192.59962999999999</v>
      </c>
      <c r="L141" s="120">
        <v>4890.74316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13.566687830035198</v>
      </c>
      <c r="H149" s="120"/>
      <c r="I149" s="120"/>
      <c r="J149" s="120"/>
      <c r="K149" s="120"/>
      <c r="L149" s="120"/>
      <c r="M149" s="40">
        <v>1.0561354000286E-3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0.19050695000000001</v>
      </c>
      <c r="G238" s="42">
        <f t="shared" ref="G238:M238" si="43">SUM(G228,G204,G173,G155,G140,G128,G121,G236)</f>
        <v>75.049361702331012</v>
      </c>
      <c r="H238" s="122">
        <f t="shared" si="43"/>
        <v>2804.1851779999997</v>
      </c>
      <c r="I238" s="122">
        <f t="shared" si="43"/>
        <v>1562.44246</v>
      </c>
      <c r="J238" s="122">
        <f t="shared" si="43"/>
        <v>1562.44246</v>
      </c>
      <c r="K238" s="122">
        <f t="shared" si="43"/>
        <v>192.59962999999999</v>
      </c>
      <c r="L238" s="122">
        <f t="shared" si="43"/>
        <v>15973.516247999996</v>
      </c>
      <c r="M238" s="43">
        <f t="shared" si="43"/>
        <v>32.111418985400029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0.45465000000000017</v>
      </c>
      <c r="I313" s="111">
        <f t="shared" si="65"/>
        <v>0.22949000000000008</v>
      </c>
      <c r="J313" s="111">
        <f t="shared" si="65"/>
        <v>0.22949000000000008</v>
      </c>
      <c r="K313" s="111">
        <f t="shared" si="65"/>
        <v>0.22949000000000008</v>
      </c>
      <c r="L313" s="111">
        <f t="shared" si="65"/>
        <v>1.1431200000000001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0.45465000000000017</v>
      </c>
      <c r="I319" s="113">
        <v>0.22949000000000008</v>
      </c>
      <c r="J319" s="113">
        <v>0.22949000000000008</v>
      </c>
      <c r="K319" s="113">
        <v>0.22949000000000008</v>
      </c>
      <c r="L319" s="113">
        <v>1.1431200000000001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1684.3951620000003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1684.3951620000003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5.7748999999999995E-3</v>
      </c>
      <c r="H336" s="111">
        <f t="shared" si="69"/>
        <v>6.4101389999999991</v>
      </c>
      <c r="I336" s="111">
        <f t="shared" si="69"/>
        <v>2.5987049999999998</v>
      </c>
      <c r="J336" s="111">
        <f t="shared" si="69"/>
        <v>2.5987049999999998</v>
      </c>
      <c r="K336" s="111">
        <f t="shared" si="69"/>
        <v>2.5987049999999998</v>
      </c>
      <c r="L336" s="111">
        <f t="shared" si="69"/>
        <v>14.206253999999999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5.7748999999999995E-3</v>
      </c>
      <c r="H338" s="113">
        <v>6.4101389999999991</v>
      </c>
      <c r="I338" s="113">
        <v>2.5987049999999998</v>
      </c>
      <c r="J338" s="113">
        <v>2.5987049999999998</v>
      </c>
      <c r="K338" s="113">
        <v>2.5987049999999998</v>
      </c>
      <c r="L338" s="113">
        <v>14.206253999999999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5.7748999999999995E-3</v>
      </c>
      <c r="H341" s="114">
        <f t="shared" si="71"/>
        <v>6.8647889999999991</v>
      </c>
      <c r="I341" s="114">
        <f t="shared" si="71"/>
        <v>2.828195</v>
      </c>
      <c r="J341" s="114">
        <f t="shared" si="71"/>
        <v>2.828195</v>
      </c>
      <c r="K341" s="114">
        <f t="shared" si="71"/>
        <v>2.828195</v>
      </c>
      <c r="L341" s="114">
        <f t="shared" si="71"/>
        <v>15.349373999999999</v>
      </c>
      <c r="M341" s="28">
        <f t="shared" si="71"/>
        <v>1684.3951620000003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13.119402189100001</v>
      </c>
      <c r="H346" s="111">
        <f t="shared" si="73"/>
        <v>355.0928691199</v>
      </c>
      <c r="I346" s="111">
        <f t="shared" si="73"/>
        <v>403.75642865970002</v>
      </c>
      <c r="J346" s="111">
        <f t="shared" si="73"/>
        <v>308.19255868459999</v>
      </c>
      <c r="K346" s="111">
        <f t="shared" si="73"/>
        <v>348.98223096050003</v>
      </c>
      <c r="L346" s="111">
        <f t="shared" si="73"/>
        <v>1416.0240874245001</v>
      </c>
      <c r="M346" s="112">
        <f t="shared" si="73"/>
        <v>2.6308109999999996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5.7773171904999998</v>
      </c>
      <c r="H347" s="113">
        <v>156.53089495319998</v>
      </c>
      <c r="I347" s="113">
        <v>178.3998552667</v>
      </c>
      <c r="J347" s="113">
        <v>135.7419404979</v>
      </c>
      <c r="K347" s="113">
        <v>154.40139034839999</v>
      </c>
      <c r="L347" s="113">
        <v>625.07408106589992</v>
      </c>
      <c r="M347" s="24">
        <v>1.1590149999999997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2.2934216284</v>
      </c>
      <c r="H348" s="113">
        <v>61.806126662800018</v>
      </c>
      <c r="I348" s="113">
        <v>70.515392814700007</v>
      </c>
      <c r="J348" s="113">
        <v>53.52117191409998</v>
      </c>
      <c r="K348" s="113">
        <v>61.305540364900004</v>
      </c>
      <c r="L348" s="113">
        <v>247.14823175600006</v>
      </c>
      <c r="M348" s="24">
        <v>0.46014399999999989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5.048663370199999</v>
      </c>
      <c r="H349" s="113">
        <v>136.75584750389999</v>
      </c>
      <c r="I349" s="113">
        <v>154.8411805783</v>
      </c>
      <c r="J349" s="113">
        <v>118.92944627259998</v>
      </c>
      <c r="K349" s="113">
        <v>133.27530024720002</v>
      </c>
      <c r="L349" s="113">
        <v>543.80177460259995</v>
      </c>
      <c r="M349" s="24">
        <v>1.0116519999999998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1.5373453806000001</v>
      </c>
      <c r="H351" s="111">
        <f t="shared" si="75"/>
        <v>52.402988416699984</v>
      </c>
      <c r="I351" s="111">
        <f t="shared" si="75"/>
        <v>59.250210689700012</v>
      </c>
      <c r="J351" s="111">
        <f t="shared" si="75"/>
        <v>45.8887074493</v>
      </c>
      <c r="K351" s="111">
        <f t="shared" si="75"/>
        <v>49.693985676499992</v>
      </c>
      <c r="L351" s="111">
        <f t="shared" si="75"/>
        <v>207.23589223209996</v>
      </c>
      <c r="M351" s="112">
        <f t="shared" si="75"/>
        <v>0.35247299999999993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0.56046678599999999</v>
      </c>
      <c r="H352" s="113">
        <v>19.788336049199991</v>
      </c>
      <c r="I352" s="113">
        <v>22.412685250199999</v>
      </c>
      <c r="J352" s="113">
        <v>17.314748581400004</v>
      </c>
      <c r="K352" s="113">
        <v>18.830755620599998</v>
      </c>
      <c r="L352" s="113">
        <v>78.346525501699986</v>
      </c>
      <c r="M352" s="24">
        <v>0.13237699999999997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0.23035956069999991</v>
      </c>
      <c r="H353" s="113">
        <v>8.1732950110000004</v>
      </c>
      <c r="I353" s="113">
        <v>9.2632016656000005</v>
      </c>
      <c r="J353" s="113">
        <v>7.1496120254000015</v>
      </c>
      <c r="K353" s="113">
        <v>7.7874039037999987</v>
      </c>
      <c r="L353" s="113">
        <v>32.3735126061</v>
      </c>
      <c r="M353" s="24">
        <v>5.4917000000000001E-2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0.7465190339000003</v>
      </c>
      <c r="H354" s="113">
        <v>24.441357356499996</v>
      </c>
      <c r="I354" s="113">
        <v>27.574323773900009</v>
      </c>
      <c r="J354" s="113">
        <v>21.424346842499997</v>
      </c>
      <c r="K354" s="113">
        <v>23.075826152099999</v>
      </c>
      <c r="L354" s="113">
        <v>96.515854124299992</v>
      </c>
      <c r="M354" s="24">
        <v>0.16517899999999994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2.0795381585000001</v>
      </c>
      <c r="H356" s="111">
        <f t="shared" si="77"/>
        <v>29.7095453204</v>
      </c>
      <c r="I356" s="111">
        <f t="shared" si="77"/>
        <v>179.90780222049997</v>
      </c>
      <c r="J356" s="111">
        <f t="shared" si="77"/>
        <v>201.03459000380005</v>
      </c>
      <c r="K356" s="111">
        <f t="shared" si="77"/>
        <v>46.214848276300003</v>
      </c>
      <c r="L356" s="111">
        <f t="shared" si="77"/>
        <v>456.86678581980004</v>
      </c>
      <c r="M356" s="112">
        <f t="shared" si="77"/>
        <v>0.40595100000000006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1.4927764249</v>
      </c>
      <c r="H357" s="113">
        <v>21.3253775007</v>
      </c>
      <c r="I357" s="113">
        <v>129.13700819999997</v>
      </c>
      <c r="J357" s="113">
        <v>144.30172109010002</v>
      </c>
      <c r="K357" s="113">
        <v>33.172809445900008</v>
      </c>
      <c r="L357" s="113">
        <v>327.93691623670003</v>
      </c>
      <c r="M357" s="24">
        <v>0.29157000000000005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0.37286525369999995</v>
      </c>
      <c r="H358" s="113">
        <v>5.3266464804999982</v>
      </c>
      <c r="I358" s="113">
        <v>32.255803687700009</v>
      </c>
      <c r="J358" s="113">
        <v>36.043641184700007</v>
      </c>
      <c r="K358" s="113">
        <v>8.285894525099998</v>
      </c>
      <c r="L358" s="113">
        <v>81.91198587789998</v>
      </c>
      <c r="M358" s="24">
        <v>7.2822000000000012E-2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0.21389647990000007</v>
      </c>
      <c r="H359" s="113">
        <v>3.0575213392</v>
      </c>
      <c r="I359" s="113">
        <v>18.514990332800004</v>
      </c>
      <c r="J359" s="113">
        <v>20.689227728999999</v>
      </c>
      <c r="K359" s="113">
        <v>4.7561443052999994</v>
      </c>
      <c r="L359" s="113">
        <v>47.017883705199999</v>
      </c>
      <c r="M359" s="24">
        <v>4.1559000000000006E-2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0.11378097030000001</v>
      </c>
      <c r="H361" s="111">
        <v>1.2519262728999998</v>
      </c>
      <c r="I361" s="111">
        <v>1.6435663556999998</v>
      </c>
      <c r="J361" s="111">
        <v>0.95494469469999999</v>
      </c>
      <c r="K361" s="111">
        <v>1.8335540801999997</v>
      </c>
      <c r="L361" s="111">
        <v>5.6839914033999985</v>
      </c>
      <c r="M361" s="112">
        <v>4.0185000000000012E-2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0.39378534399999993</v>
      </c>
      <c r="H363" s="111">
        <f t="shared" si="79"/>
        <v>5.5826475965999993</v>
      </c>
      <c r="I363" s="111">
        <f t="shared" si="79"/>
        <v>9.6697513486000002</v>
      </c>
      <c r="J363" s="111">
        <f t="shared" si="79"/>
        <v>3.6387407241000012</v>
      </c>
      <c r="K363" s="111">
        <f t="shared" si="79"/>
        <v>11.239811749400003</v>
      </c>
      <c r="L363" s="111">
        <f t="shared" si="79"/>
        <v>30.130951419900001</v>
      </c>
      <c r="M363" s="112">
        <f t="shared" si="79"/>
        <v>0.32996199999999998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7.050593630000003E-2</v>
      </c>
      <c r="H364" s="113">
        <v>1.0352282934000001</v>
      </c>
      <c r="I364" s="113">
        <v>1.8449799302000001</v>
      </c>
      <c r="J364" s="113">
        <v>0.66103084400000012</v>
      </c>
      <c r="K364" s="113">
        <v>2.1521400841</v>
      </c>
      <c r="L364" s="113">
        <v>5.6933791515999985</v>
      </c>
      <c r="M364" s="24">
        <v>6.4527000000000001E-2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2.98070278E-2</v>
      </c>
      <c r="H365" s="113">
        <v>0.44272837050000013</v>
      </c>
      <c r="I365" s="113">
        <v>0.79615275040000044</v>
      </c>
      <c r="J365" s="113">
        <v>0.2808123891</v>
      </c>
      <c r="K365" s="113">
        <v>0.92971368220000006</v>
      </c>
      <c r="L365" s="113">
        <v>2.4494071927999994</v>
      </c>
      <c r="M365" s="24">
        <v>2.8055999999999998E-2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0.29347237989999991</v>
      </c>
      <c r="H366" s="113">
        <v>4.1046909326999987</v>
      </c>
      <c r="I366" s="113">
        <v>7.028618668</v>
      </c>
      <c r="J366" s="113">
        <v>2.696897491000001</v>
      </c>
      <c r="K366" s="113">
        <v>8.1579579831000029</v>
      </c>
      <c r="L366" s="113">
        <v>21.988165075500003</v>
      </c>
      <c r="M366" s="24">
        <v>0.23737899999999995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9.4959813364000034</v>
      </c>
      <c r="I370" s="111">
        <v>0.48615631729999986</v>
      </c>
      <c r="J370" s="111">
        <v>0.71765932499999996</v>
      </c>
      <c r="K370" s="111"/>
      <c r="L370" s="111">
        <v>10.6997969791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17.243852042500002</v>
      </c>
      <c r="H374" s="114">
        <f t="shared" si="81"/>
        <v>453.53595806290002</v>
      </c>
      <c r="I374" s="114">
        <f t="shared" si="81"/>
        <v>654.71391559149993</v>
      </c>
      <c r="J374" s="114">
        <f t="shared" si="81"/>
        <v>560.42720088150008</v>
      </c>
      <c r="K374" s="114">
        <f t="shared" si="81"/>
        <v>457.96443074290005</v>
      </c>
      <c r="L374" s="114">
        <f t="shared" si="81"/>
        <v>2126.6415052788002</v>
      </c>
      <c r="M374" s="28">
        <f t="shared" si="81"/>
        <v>3.7593819999999996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2.7820000000000002E-3</v>
      </c>
      <c r="G379" s="17">
        <v>1.3902279803599999E-2</v>
      </c>
      <c r="H379" s="111">
        <v>0.33510866178587356</v>
      </c>
      <c r="I379" s="111">
        <v>0.73758138746743507</v>
      </c>
      <c r="J379" s="111">
        <v>0.68442292536617111</v>
      </c>
      <c r="K379" s="111">
        <v>7.4083913501205236</v>
      </c>
      <c r="L379" s="111">
        <v>9.1655043247400005</v>
      </c>
      <c r="M379" s="112">
        <v>3.2440000000000004E-3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4.7481791970000013E-3</v>
      </c>
      <c r="H381" s="111">
        <f t="shared" si="83"/>
        <v>2.9370180599999998</v>
      </c>
      <c r="I381" s="111">
        <f t="shared" si="83"/>
        <v>4.8950301000000005</v>
      </c>
      <c r="J381" s="111">
        <f t="shared" si="83"/>
        <v>3.3677807087999998</v>
      </c>
      <c r="K381" s="111">
        <f t="shared" si="83"/>
        <v>0.77341475580000008</v>
      </c>
      <c r="L381" s="111">
        <f t="shared" si="83"/>
        <v>11.9732436246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2.7086944449999998E-4</v>
      </c>
      <c r="H382" s="113">
        <v>0.16754811000000003</v>
      </c>
      <c r="I382" s="113">
        <v>0.2792468500000001</v>
      </c>
      <c r="J382" s="113">
        <v>0.19212183280000003</v>
      </c>
      <c r="K382" s="113">
        <v>4.4121002299999997E-2</v>
      </c>
      <c r="L382" s="113">
        <v>0.68303779509999996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4.4773097525000012E-3</v>
      </c>
      <c r="H384" s="113">
        <v>2.7694699499999995</v>
      </c>
      <c r="I384" s="113">
        <v>4.6157832500000007</v>
      </c>
      <c r="J384" s="113">
        <v>3.175658876</v>
      </c>
      <c r="K384" s="113">
        <v>0.72929375350000003</v>
      </c>
      <c r="L384" s="113">
        <v>11.2902058295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1.1385339999999999</v>
      </c>
      <c r="G392" s="17">
        <f t="shared" ref="G392:M392" si="87">SUM(G393:G395)</f>
        <v>3.4353399961879996</v>
      </c>
      <c r="H392" s="111">
        <f t="shared" si="87"/>
        <v>38.268846095199997</v>
      </c>
      <c r="I392" s="111">
        <f t="shared" si="87"/>
        <v>224.02923047600001</v>
      </c>
      <c r="J392" s="111">
        <f t="shared" si="87"/>
        <v>158.659230476</v>
      </c>
      <c r="K392" s="111">
        <f t="shared" si="87"/>
        <v>61.624923047600006</v>
      </c>
      <c r="L392" s="111">
        <f t="shared" si="87"/>
        <v>482.58223009479991</v>
      </c>
      <c r="M392" s="112">
        <f t="shared" si="87"/>
        <v>3.832163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0.139067</v>
      </c>
      <c r="G393" s="23">
        <v>0.29557918904999997</v>
      </c>
      <c r="H393" s="113">
        <v>3.9071413700000002</v>
      </c>
      <c r="I393" s="113">
        <v>20.970706849999999</v>
      </c>
      <c r="J393" s="113">
        <v>18.100706849999998</v>
      </c>
      <c r="K393" s="113">
        <v>3.8190706849999998</v>
      </c>
      <c r="L393" s="113">
        <v>46.797625754999999</v>
      </c>
      <c r="M393" s="24">
        <v>0.21054600000000004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5.0772999999999992E-2</v>
      </c>
      <c r="G394" s="23">
        <v>8.2511538876000004E-2</v>
      </c>
      <c r="H394" s="113">
        <v>1.2694082904000001</v>
      </c>
      <c r="I394" s="113">
        <v>6.347041452</v>
      </c>
      <c r="J394" s="113">
        <v>6.347041452</v>
      </c>
      <c r="K394" s="113">
        <v>0.63470414520000007</v>
      </c>
      <c r="L394" s="113">
        <v>14.598195339599998</v>
      </c>
      <c r="M394" s="24">
        <v>2.4114999999999998E-2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0.94869400000000004</v>
      </c>
      <c r="G395" s="23">
        <v>3.0572492682619998</v>
      </c>
      <c r="H395" s="113">
        <v>33.092296434799998</v>
      </c>
      <c r="I395" s="113">
        <v>196.711482174</v>
      </c>
      <c r="J395" s="113">
        <v>134.211482174</v>
      </c>
      <c r="K395" s="113">
        <v>57.17114821740001</v>
      </c>
      <c r="L395" s="113">
        <v>421.18640900019994</v>
      </c>
      <c r="M395" s="24">
        <v>3.597502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0.23591081148903614</v>
      </c>
      <c r="I397" s="111">
        <f t="shared" si="89"/>
        <v>0.43250315307448273</v>
      </c>
      <c r="J397" s="111">
        <f t="shared" si="89"/>
        <v>0.14744425751116841</v>
      </c>
      <c r="K397" s="111">
        <f t="shared" si="89"/>
        <v>11.519226845148832</v>
      </c>
      <c r="L397" s="111">
        <f t="shared" si="89"/>
        <v>12.33508506722352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3.4392375966574282E-2</v>
      </c>
      <c r="I398" s="113">
        <v>6.3052689079312232E-2</v>
      </c>
      <c r="J398" s="113">
        <v>2.1495235027294078E-2</v>
      </c>
      <c r="K398" s="113">
        <v>1.7059918039682134</v>
      </c>
      <c r="L398" s="113">
        <v>1.8249321040413946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4.4904835107885737E-3</v>
      </c>
      <c r="I399" s="113">
        <v>8.2325530779469684E-3</v>
      </c>
      <c r="J399" s="113">
        <v>2.8065522005342133E-3</v>
      </c>
      <c r="K399" s="113">
        <v>2.4283689429564381</v>
      </c>
      <c r="L399" s="113">
        <v>2.4438985317457074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0.16058968612810898</v>
      </c>
      <c r="I400" s="113">
        <v>0.2944144236682284</v>
      </c>
      <c r="J400" s="113">
        <v>0.10036855405506091</v>
      </c>
      <c r="K400" s="113">
        <v>1.907489163953308</v>
      </c>
      <c r="L400" s="113">
        <v>2.4628618278047072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3.6438265883564289E-2</v>
      </c>
      <c r="I401" s="113">
        <v>6.6803487248995083E-2</v>
      </c>
      <c r="J401" s="113">
        <v>2.2773916228279203E-2</v>
      </c>
      <c r="K401" s="113">
        <v>5.4773769342708727</v>
      </c>
      <c r="L401" s="113">
        <v>5.6033926036317112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60.419040000000003</v>
      </c>
      <c r="I403" s="111">
        <v>100.69840000000003</v>
      </c>
      <c r="J403" s="111">
        <v>69.28049919999998</v>
      </c>
      <c r="K403" s="111">
        <v>15.910347200000004</v>
      </c>
      <c r="L403" s="111">
        <v>246.30828640000001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0.84121999999999997</v>
      </c>
      <c r="I405" s="111">
        <v>1.2653400000000004</v>
      </c>
      <c r="J405" s="111">
        <v>0.90582080000000031</v>
      </c>
      <c r="K405" s="111">
        <v>0.20802279999999998</v>
      </c>
      <c r="L405" s="111">
        <v>3.2204036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36.247134369282307</v>
      </c>
      <c r="I407" s="111">
        <v>60.411890615470497</v>
      </c>
      <c r="J407" s="111">
        <v>41.563380743443702</v>
      </c>
      <c r="K407" s="111">
        <v>9.5450787172443405</v>
      </c>
      <c r="L407" s="111">
        <v>147.76748444544083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1.141316</v>
      </c>
      <c r="G413" s="27">
        <f t="shared" ref="G413:M413" si="91">SUM(G411,G409,G407,G405,G403,G397,G392,G386,G381,G379)</f>
        <v>3.4539904551885998</v>
      </c>
      <c r="H413" s="114">
        <f t="shared" si="91"/>
        <v>139.28427799775724</v>
      </c>
      <c r="I413" s="114">
        <f t="shared" si="91"/>
        <v>392.46997573201247</v>
      </c>
      <c r="J413" s="114">
        <f t="shared" si="91"/>
        <v>274.608579111121</v>
      </c>
      <c r="K413" s="114">
        <f t="shared" si="91"/>
        <v>106.98940471591371</v>
      </c>
      <c r="L413" s="114">
        <f t="shared" si="91"/>
        <v>913.3522375568042</v>
      </c>
      <c r="M413" s="28">
        <f t="shared" si="91"/>
        <v>3.835407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1.9234180652000001</v>
      </c>
      <c r="G418" s="17">
        <f t="shared" ref="G418:M418" si="93">SUM(G419:G427)</f>
        <v>389.32966777024455</v>
      </c>
      <c r="H418" s="111">
        <f t="shared" si="93"/>
        <v>0.22655290931465402</v>
      </c>
      <c r="I418" s="111">
        <f t="shared" si="93"/>
        <v>0.40378600996547004</v>
      </c>
      <c r="J418" s="111">
        <f t="shared" si="93"/>
        <v>0.25883495989081395</v>
      </c>
      <c r="K418" s="111">
        <f t="shared" si="93"/>
        <v>0.26619106681866</v>
      </c>
      <c r="L418" s="111">
        <f t="shared" si="93"/>
        <v>1.1553649459863999</v>
      </c>
      <c r="M418" s="112">
        <f t="shared" si="93"/>
        <v>0.41476858077859996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1.1719167852000001</v>
      </c>
      <c r="G419" s="23">
        <v>3.7857992648877499</v>
      </c>
      <c r="H419" s="113">
        <v>6.1941540918600005E-2</v>
      </c>
      <c r="I419" s="113">
        <v>0.13193967508440002</v>
      </c>
      <c r="J419" s="113">
        <v>7.00849854114E-2</v>
      </c>
      <c r="K419" s="113">
        <v>8.5775462220400001E-2</v>
      </c>
      <c r="L419" s="113">
        <v>0.34974166363479997</v>
      </c>
      <c r="M419" s="24">
        <v>5.0057807786E-3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>
        <v>7.0529999999999995E-2</v>
      </c>
      <c r="G420" s="23">
        <v>6.5805053567499997E-3</v>
      </c>
      <c r="H420" s="113">
        <v>0.12500119342766999</v>
      </c>
      <c r="I420" s="113">
        <v>0.26636444834004003</v>
      </c>
      <c r="J420" s="113">
        <v>0.14137457490356997</v>
      </c>
      <c r="K420" s="113">
        <v>0.17262204328031999</v>
      </c>
      <c r="L420" s="113">
        <v>0.70536225995159996</v>
      </c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0.36117127999999998</v>
      </c>
      <c r="G423" s="23">
        <v>357.32906400000002</v>
      </c>
      <c r="H423" s="113">
        <v>3.9587505600000003E-2</v>
      </c>
      <c r="I423" s="113">
        <v>5.4335792000000001E-3</v>
      </c>
      <c r="J423" s="113">
        <v>4.7349761599999998E-2</v>
      </c>
      <c r="K423" s="113">
        <v>7.7622560000000004E-3</v>
      </c>
      <c r="L423" s="113">
        <v>0.10013310240000001</v>
      </c>
      <c r="M423" s="24">
        <v>0.34580279999999997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0.31980000000000003</v>
      </c>
      <c r="G425" s="23">
        <v>8.9543999999999997</v>
      </c>
      <c r="H425" s="113">
        <v>2.2669368383999997E-5</v>
      </c>
      <c r="I425" s="113">
        <v>4.8307341029999999E-5</v>
      </c>
      <c r="J425" s="113">
        <v>2.5637975843999999E-5</v>
      </c>
      <c r="K425" s="113">
        <v>3.1305317940000004E-5</v>
      </c>
      <c r="L425" s="113">
        <v>1.2792000000000001E-4</v>
      </c>
      <c r="M425" s="24">
        <v>6.3960000000000003E-2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19.253823999999998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111.56263725920473</v>
      </c>
      <c r="H434" s="111">
        <v>62.475139340294</v>
      </c>
      <c r="I434" s="111">
        <v>117.14088626305126</v>
      </c>
      <c r="J434" s="111">
        <v>265.51934219624951</v>
      </c>
      <c r="K434" s="111">
        <v>0</v>
      </c>
      <c r="L434" s="111">
        <v>445.1353677995948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9.8000000000000014E-3</v>
      </c>
      <c r="G436" s="17">
        <f t="shared" ref="G436:M436" si="97">SUM(G437:G438)</f>
        <v>1.7642880000000001E-3</v>
      </c>
      <c r="H436" s="111">
        <f t="shared" si="97"/>
        <v>8.6254079999999991E-4</v>
      </c>
      <c r="I436" s="111">
        <f t="shared" si="97"/>
        <v>4.7113024000000001E-4</v>
      </c>
      <c r="J436" s="111">
        <f t="shared" si="97"/>
        <v>4.2081536000000003E-4</v>
      </c>
      <c r="K436" s="111">
        <f t="shared" si="97"/>
        <v>4.5675456000000006E-4</v>
      </c>
      <c r="L436" s="111">
        <f t="shared" si="97"/>
        <v>2.2112409600000002E-3</v>
      </c>
      <c r="M436" s="112">
        <f t="shared" si="97"/>
        <v>2.6790000000000001E-2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9.8000000000000014E-3</v>
      </c>
      <c r="G437" s="23">
        <v>1.7642880000000001E-3</v>
      </c>
      <c r="H437" s="113">
        <v>8.6254079999999991E-4</v>
      </c>
      <c r="I437" s="113">
        <v>4.7113024000000001E-4</v>
      </c>
      <c r="J437" s="113">
        <v>4.2081536000000003E-4</v>
      </c>
      <c r="K437" s="113">
        <v>4.5675456000000006E-4</v>
      </c>
      <c r="L437" s="113">
        <v>2.2112409600000002E-3</v>
      </c>
      <c r="M437" s="24">
        <v>2.6790000000000001E-2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1.9332180652000002</v>
      </c>
      <c r="G449" s="27">
        <f t="shared" ref="G449:M449" si="101">SUM(G440,G436,G434,G429,G418)</f>
        <v>500.89406931744929</v>
      </c>
      <c r="H449" s="114">
        <f t="shared" si="101"/>
        <v>62.702554790408655</v>
      </c>
      <c r="I449" s="114">
        <f t="shared" si="101"/>
        <v>117.54514340325673</v>
      </c>
      <c r="J449" s="114">
        <f t="shared" si="101"/>
        <v>265.77859797150029</v>
      </c>
      <c r="K449" s="114">
        <f t="shared" si="101"/>
        <v>0.26664782137866</v>
      </c>
      <c r="L449" s="114">
        <f t="shared" si="101"/>
        <v>446.29294398654116</v>
      </c>
      <c r="M449" s="28">
        <f t="shared" si="101"/>
        <v>0.44155858077859994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0.59896187591742822</v>
      </c>
      <c r="H470" s="111">
        <f t="shared" si="107"/>
        <v>1621.6674777790251</v>
      </c>
      <c r="I470" s="111">
        <f t="shared" si="107"/>
        <v>1994.8709342297882</v>
      </c>
      <c r="J470" s="111">
        <f t="shared" si="107"/>
        <v>849.95931704962686</v>
      </c>
      <c r="K470" s="111">
        <f t="shared" si="107"/>
        <v>715.665457094153</v>
      </c>
      <c r="L470" s="111">
        <f t="shared" si="107"/>
        <v>5182.1631861525939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0.36448393636056592</v>
      </c>
      <c r="H471" s="113">
        <v>1437.3678172873315</v>
      </c>
      <c r="I471" s="113">
        <v>1480.4263348420325</v>
      </c>
      <c r="J471" s="113">
        <v>630.48796562440373</v>
      </c>
      <c r="K471" s="113">
        <v>558.09628171194163</v>
      </c>
      <c r="L471" s="113">
        <v>4106.3783994657097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/>
      <c r="H472" s="113"/>
      <c r="I472" s="113"/>
      <c r="J472" s="113"/>
      <c r="K472" s="113"/>
      <c r="L472" s="113"/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/>
      <c r="H473" s="113"/>
      <c r="I473" s="113"/>
      <c r="J473" s="113"/>
      <c r="K473" s="113"/>
      <c r="L473" s="113"/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/>
      <c r="H474" s="113"/>
      <c r="I474" s="113"/>
      <c r="J474" s="113"/>
      <c r="K474" s="113"/>
      <c r="L474" s="113"/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0.23447793955686225</v>
      </c>
      <c r="H475" s="113">
        <v>184.29966049169371</v>
      </c>
      <c r="I475" s="113">
        <v>514.44459938775572</v>
      </c>
      <c r="J475" s="113">
        <v>219.47135142522308</v>
      </c>
      <c r="K475" s="113">
        <v>157.56917538221143</v>
      </c>
      <c r="L475" s="113">
        <v>1075.784786686884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12.473658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12.473658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12.473658</v>
      </c>
      <c r="G526" s="27">
        <f t="shared" ref="G526:M526" si="117">SUM(G520,G514,G497,G477,G470,G462,G454)</f>
        <v>0.59896187591742822</v>
      </c>
      <c r="H526" s="114">
        <f t="shared" si="117"/>
        <v>1621.6674777790251</v>
      </c>
      <c r="I526" s="114">
        <f t="shared" si="117"/>
        <v>1994.8709342297882</v>
      </c>
      <c r="J526" s="114">
        <f t="shared" si="117"/>
        <v>849.95931704962686</v>
      </c>
      <c r="K526" s="114">
        <f t="shared" si="117"/>
        <v>715.665457094153</v>
      </c>
      <c r="L526" s="114">
        <f t="shared" si="117"/>
        <v>5182.1631861525939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2003&amp;CTOTAL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967753.75124042376</v>
      </c>
      <c r="E4" s="159">
        <f>ACIDIFICADORES!G43</f>
        <v>320007.00075226033</v>
      </c>
      <c r="F4" s="159">
        <f>ACIDIFICADORES!H43</f>
        <v>2203.404374212515</v>
      </c>
      <c r="G4" s="159">
        <f>ACIDIFICADORES!I43</f>
        <v>1515.9533232567419</v>
      </c>
      <c r="H4" s="159">
        <f>ACIDIFICADORES!J43</f>
        <v>19213.922682432625</v>
      </c>
      <c r="I4" s="159">
        <f>ACIDIFICADORES!K43</f>
        <v>105049.81071560716</v>
      </c>
      <c r="J4" s="159">
        <f>ACIDIFICADORES!L43</f>
        <v>1913.9559284928021</v>
      </c>
      <c r="K4" s="159">
        <f>ACIDIFICADORES!M43</f>
        <v>136.33123499999999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29237.813335999999</v>
      </c>
      <c r="E5" s="164">
        <f>ACIDIFICADORES!G70</f>
        <v>48915.865569999994</v>
      </c>
      <c r="F5" s="164">
        <f>ACIDIFICADORES!H70</f>
        <v>43897.998992999987</v>
      </c>
      <c r="G5" s="164">
        <f>ACIDIFICADORES!I70</f>
        <v>32744.235880999997</v>
      </c>
      <c r="H5" s="164">
        <f>ACIDIFICADORES!J70</f>
        <v>371350.60369999998</v>
      </c>
      <c r="I5" s="164">
        <f>ACIDIFICADORES!K70</f>
        <v>29429.993901000005</v>
      </c>
      <c r="J5" s="164">
        <f>ACIDIFICADORES!L70</f>
        <v>492.60296399999993</v>
      </c>
      <c r="K5" s="164">
        <f>ACIDIFICADORES!M70</f>
        <v>5431.5597150000012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135582.47798260767</v>
      </c>
      <c r="E6" s="164">
        <f>ACIDIFICADORES!G116</f>
        <v>167251.09091155598</v>
      </c>
      <c r="F6" s="164">
        <f>ACIDIFICADORES!H116</f>
        <v>23890.054590894881</v>
      </c>
      <c r="G6" s="164">
        <f>ACIDIFICADORES!I116</f>
        <v>39156.685710587182</v>
      </c>
      <c r="H6" s="164">
        <f>ACIDIFICADORES!J116</f>
        <v>211603.88022805305</v>
      </c>
      <c r="I6" s="164">
        <f>ACIDIFICADORES!K116</f>
        <v>63519.887158457248</v>
      </c>
      <c r="J6" s="164">
        <f>ACIDIFICADORES!L116</f>
        <v>698.15217205128113</v>
      </c>
      <c r="K6" s="164">
        <f>ACIDIFICADORES!M116</f>
        <v>1798.3568573326133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47196.397157155341</v>
      </c>
      <c r="E7" s="164">
        <f>ACIDIFICADORES!G238</f>
        <v>8543.6832465349999</v>
      </c>
      <c r="F7" s="164">
        <f>ACIDIFICADORES!H238</f>
        <v>38866.963986666007</v>
      </c>
      <c r="G7" s="164">
        <f>ACIDIFICADORES!I238</f>
        <v>5376.1007897199997</v>
      </c>
      <c r="H7" s="164">
        <f>ACIDIFICADORES!J238</f>
        <v>165676.03655604954</v>
      </c>
      <c r="I7" s="164">
        <f>ACIDIFICADORES!K238</f>
        <v>28434.818046111752</v>
      </c>
      <c r="J7" s="164">
        <f>ACIDIFICADORES!L238</f>
        <v>6634.4534000000003</v>
      </c>
      <c r="K7" s="164">
        <f>ACIDIFICADORES!M238</f>
        <v>2782.7754011443176</v>
      </c>
      <c r="L7" s="164">
        <f>ACIDIFICADORES!N238</f>
        <v>0</v>
      </c>
      <c r="M7" s="164">
        <f>ACIDIFICADORES!O238</f>
        <v>1865759.4537768001</v>
      </c>
      <c r="N7" s="165">
        <f>ACIDIFICADORES!P238</f>
        <v>240688.79926742235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36102.377795170905</v>
      </c>
      <c r="G8" s="164">
        <f>ACIDIFICADORES!I272</f>
        <v>38646.902305703581</v>
      </c>
      <c r="H8" s="164">
        <f>ACIDIFICADORES!J272</f>
        <v>0</v>
      </c>
      <c r="I8" s="164">
        <f>ACIDIFICADORES!K272</f>
        <v>34.200223792283623</v>
      </c>
      <c r="J8" s="164">
        <f>ACIDIFICADORES!L272</f>
        <v>0.27638293807218001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12.441925999999997</v>
      </c>
      <c r="E9" s="164">
        <f>ACIDIFICADORES!G341</f>
        <v>105.01935900000001</v>
      </c>
      <c r="F9" s="164">
        <f>ACIDIFICADORES!H341</f>
        <v>391241.66841099988</v>
      </c>
      <c r="G9" s="164">
        <f>ACIDIFICADORES!I341</f>
        <v>0</v>
      </c>
      <c r="H9" s="164">
        <f>ACIDIFICADORES!J341</f>
        <v>3211.426778</v>
      </c>
      <c r="I9" s="164">
        <f>ACIDIFICADORES!K341</f>
        <v>0</v>
      </c>
      <c r="J9" s="164">
        <f>ACIDIFICADORES!L341</f>
        <v>1915.7196889999998</v>
      </c>
      <c r="K9" s="164">
        <f>ACIDIFICADORES!M341</f>
        <v>324.67306400000001</v>
      </c>
      <c r="L9" s="164">
        <f>ACIDIFICADORES!N341</f>
        <v>181745.66311749996</v>
      </c>
      <c r="M9" s="164">
        <f>ACIDIFICADORES!O341</f>
        <v>7520130.2431533355</v>
      </c>
      <c r="N9" s="165">
        <f>ACIDIFICADORES!P341</f>
        <v>262.41126859999997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15820.231242999998</v>
      </c>
      <c r="E10" s="164">
        <f>ACIDIFICADORES!G374</f>
        <v>477861.54100800003</v>
      </c>
      <c r="F10" s="164">
        <f>ACIDIFICADORES!H374</f>
        <v>121473.90849900001</v>
      </c>
      <c r="G10" s="164">
        <f>ACIDIFICADORES!I374</f>
        <v>9654.0212830000019</v>
      </c>
      <c r="H10" s="164">
        <f>ACIDIFICADORES!J374</f>
        <v>891330.59724899987</v>
      </c>
      <c r="I10" s="164">
        <f>ACIDIFICADORES!K374</f>
        <v>86809.679681999987</v>
      </c>
      <c r="J10" s="164">
        <f>ACIDIFICADORES!L374</f>
        <v>2833.8807409999999</v>
      </c>
      <c r="K10" s="164">
        <f>ACIDIFICADORES!M374</f>
        <v>5094.9489320000012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612366.14503738668</v>
      </c>
      <c r="E11" s="164">
        <f>ACIDIFICADORES!G413</f>
        <v>795581.36132505466</v>
      </c>
      <c r="F11" s="164">
        <f>ACIDIFICADORES!H413</f>
        <v>34247.561235046829</v>
      </c>
      <c r="G11" s="164">
        <f>ACIDIFICADORES!I413</f>
        <v>3314.6128018014783</v>
      </c>
      <c r="H11" s="164">
        <f>ACIDIFICADORES!J413</f>
        <v>110089.02479988115</v>
      </c>
      <c r="I11" s="164">
        <f>ACIDIFICADORES!K413</f>
        <v>53919.713407370982</v>
      </c>
      <c r="J11" s="164">
        <f>ACIDIFICADORES!L413</f>
        <v>1588.9417567677826</v>
      </c>
      <c r="K11" s="164">
        <f>ACIDIFICADORES!M413</f>
        <v>92.395159000000007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15779.618601323979</v>
      </c>
      <c r="E12" s="164">
        <f>ACIDIFICADORES!G449</f>
        <v>61513.122969753291</v>
      </c>
      <c r="F12" s="164">
        <f>ACIDIFICADORES!H449</f>
        <v>15808.979663705977</v>
      </c>
      <c r="G12" s="164">
        <f>ACIDIFICADORES!I449</f>
        <v>516843.39879113919</v>
      </c>
      <c r="H12" s="164">
        <f>ACIDIFICADORES!J449</f>
        <v>704285.54388703057</v>
      </c>
      <c r="I12" s="164">
        <f>ACIDIFICADORES!K449</f>
        <v>1067.5616741979859</v>
      </c>
      <c r="J12" s="164">
        <f>ACIDIFICADORES!L449</f>
        <v>5543.3084752061941</v>
      </c>
      <c r="K12" s="164">
        <f>ACIDIFICADORES!M449</f>
        <v>6003.4075509999993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451.136526</v>
      </c>
      <c r="E13" s="164">
        <f>ACIDIFICADORES!G526</f>
        <v>94646.397855999996</v>
      </c>
      <c r="F13" s="164">
        <f>ACIDIFICADORES!H526</f>
        <v>114506.35049700002</v>
      </c>
      <c r="G13" s="164">
        <f>ACIDIFICADORES!I526</f>
        <v>1049365.7975620001</v>
      </c>
      <c r="H13" s="164">
        <f>ACIDIFICADORES!J526</f>
        <v>83234.447014000005</v>
      </c>
      <c r="I13" s="164">
        <f>ACIDIFICADORES!K526</f>
        <v>680.88123199999984</v>
      </c>
      <c r="J13" s="164">
        <f>ACIDIFICADORES!L526</f>
        <v>31301.582922000001</v>
      </c>
      <c r="K13" s="164">
        <f>ACIDIFICADORES!M526</f>
        <v>555088.63169199985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3309.6232500000006</v>
      </c>
      <c r="E14" s="164">
        <f>ACIDIFICADORES!G653</f>
        <v>16570.52087</v>
      </c>
      <c r="F14" s="164">
        <f>ACIDIFICADORES!H653</f>
        <v>43861.192940000001</v>
      </c>
      <c r="G14" s="164">
        <f>ACIDIFICADORES!I653</f>
        <v>9331.7149809999992</v>
      </c>
      <c r="H14" s="164">
        <f>ACIDIFICADORES!J653</f>
        <v>474967.75253000011</v>
      </c>
      <c r="I14" s="164">
        <f>ACIDIFICADORES!K653</f>
        <v>0</v>
      </c>
      <c r="J14" s="164">
        <f>ACIDIFICADORES!L653</f>
        <v>2751.9584990000003</v>
      </c>
      <c r="K14" s="164">
        <f>ACIDIFICADORES!M653</f>
        <v>3718.9240800000007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1827509.6362998975</v>
      </c>
      <c r="E15" s="168">
        <f t="shared" si="0"/>
        <v>1990995.6038681592</v>
      </c>
      <c r="F15" s="168">
        <f t="shared" si="0"/>
        <v>866100.46098569699</v>
      </c>
      <c r="G15" s="168">
        <f t="shared" si="0"/>
        <v>1705949.4234292083</v>
      </c>
      <c r="H15" s="168">
        <f t="shared" si="0"/>
        <v>3034963.2354244464</v>
      </c>
      <c r="I15" s="168">
        <f t="shared" si="0"/>
        <v>368946.54604053742</v>
      </c>
      <c r="J15" s="168">
        <f t="shared" si="0"/>
        <v>55674.832930456134</v>
      </c>
      <c r="K15" s="168">
        <f t="shared" si="0"/>
        <v>580472.00368647685</v>
      </c>
      <c r="L15" s="168">
        <f t="shared" si="0"/>
        <v>181745.66311749996</v>
      </c>
      <c r="M15" s="168">
        <f t="shared" si="0"/>
        <v>9385889.6969301365</v>
      </c>
      <c r="N15" s="169">
        <f t="shared" si="0"/>
        <v>240951.21053602235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5004.6370146731024</v>
      </c>
      <c r="E20" s="159">
        <f>'METALES PESADOS'!G43</f>
        <v>3370.4849148477406</v>
      </c>
      <c r="F20" s="159">
        <f>'METALES PESADOS'!H43</f>
        <v>11942.30819090779</v>
      </c>
      <c r="G20" s="159">
        <f>'METALES PESADOS'!I43</f>
        <v>10056.862822362886</v>
      </c>
      <c r="H20" s="159">
        <f>'METALES PESADOS'!J43</f>
        <v>4531.2876893320581</v>
      </c>
      <c r="I20" s="159">
        <f>'METALES PESADOS'!K43</f>
        <v>167004.2283159589</v>
      </c>
      <c r="J20" s="159">
        <f>'METALES PESADOS'!L43</f>
        <v>5804.2388524849775</v>
      </c>
      <c r="K20" s="159">
        <f>'METALES PESADOS'!M43</f>
        <v>3705.6970710479845</v>
      </c>
      <c r="L20" s="160">
        <f>'METALES PESADOS'!N43</f>
        <v>26565.368253805551</v>
      </c>
      <c r="M20" s="158">
        <f>'METALES PESADOS'!O43</f>
        <v>10968.063846699712</v>
      </c>
      <c r="N20" s="159">
        <f>'METALES PESADOS'!P43</f>
        <v>22924.136206664232</v>
      </c>
      <c r="O20" s="159">
        <f>'METALES PESADOS'!Q43</f>
        <v>34593.210400704862</v>
      </c>
      <c r="P20" s="160">
        <f>'METALES PESADOS'!R43</f>
        <v>456.85603764194173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170.26221900000002</v>
      </c>
      <c r="E21" s="164">
        <f>'METALES PESADOS'!G70</f>
        <v>1167.8265779999999</v>
      </c>
      <c r="F21" s="164">
        <f>'METALES PESADOS'!H70</f>
        <v>3609.8122239999993</v>
      </c>
      <c r="G21" s="164">
        <f>'METALES PESADOS'!I70</f>
        <v>1035.2297060000001</v>
      </c>
      <c r="H21" s="164">
        <f>'METALES PESADOS'!J70</f>
        <v>156.367816</v>
      </c>
      <c r="I21" s="164">
        <f>'METALES PESADOS'!K70</f>
        <v>15345.396734000004</v>
      </c>
      <c r="J21" s="164">
        <f>'METALES PESADOS'!L70</f>
        <v>4984.3562640000009</v>
      </c>
      <c r="K21" s="164">
        <f>'METALES PESADOS'!M70</f>
        <v>80.815448999999987</v>
      </c>
      <c r="L21" s="165">
        <f>'METALES PESADOS'!N70</f>
        <v>48296.703192999994</v>
      </c>
      <c r="M21" s="163">
        <f>'METALES PESADOS'!O70</f>
        <v>53964.044089999996</v>
      </c>
      <c r="N21" s="164">
        <f>'METALES PESADOS'!P70</f>
        <v>56190.642286000009</v>
      </c>
      <c r="O21" s="164">
        <f>'METALES PESADOS'!Q70</f>
        <v>59788.982602000018</v>
      </c>
      <c r="P21" s="165">
        <f>'METALES PESADOS'!R70</f>
        <v>6268.203747999999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1843.651169945178</v>
      </c>
      <c r="E22" s="164">
        <f>'METALES PESADOS'!G116</f>
        <v>4567.417492401969</v>
      </c>
      <c r="F22" s="164">
        <f>'METALES PESADOS'!H116</f>
        <v>5704.6779307593697</v>
      </c>
      <c r="G22" s="164">
        <f>'METALES PESADOS'!I116</f>
        <v>2467.0516836922789</v>
      </c>
      <c r="H22" s="164">
        <f>'METALES PESADOS'!J116</f>
        <v>1027.7447825228228</v>
      </c>
      <c r="I22" s="164">
        <f>'METALES PESADOS'!K116</f>
        <v>31158.127028182138</v>
      </c>
      <c r="J22" s="164">
        <f>'METALES PESADOS'!L116</f>
        <v>14074.056284181344</v>
      </c>
      <c r="K22" s="164">
        <f>'METALES PESADOS'!M116</f>
        <v>521.15971978261132</v>
      </c>
      <c r="L22" s="165">
        <f>'METALES PESADOS'!N116</f>
        <v>41991.172600002523</v>
      </c>
      <c r="M22" s="163">
        <f>'METALES PESADOS'!O116</f>
        <v>13956.993312103674</v>
      </c>
      <c r="N22" s="164">
        <f>'METALES PESADOS'!P116</f>
        <v>17305.185548432095</v>
      </c>
      <c r="O22" s="164">
        <f>'METALES PESADOS'!Q116</f>
        <v>20869.094014797098</v>
      </c>
      <c r="P22" s="165">
        <f>'METALES PESADOS'!R116</f>
        <v>3134.8068952591984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2221.4739623332998</v>
      </c>
      <c r="E23" s="164">
        <f>'METALES PESADOS'!G238</f>
        <v>2408.4937416555499</v>
      </c>
      <c r="F23" s="164">
        <f>'METALES PESADOS'!H238</f>
        <v>9478.1976562750006</v>
      </c>
      <c r="G23" s="164">
        <f>'METALES PESADOS'!I238</f>
        <v>12261.564485975001</v>
      </c>
      <c r="H23" s="164">
        <f>'METALES PESADOS'!J238</f>
        <v>2101.5845948200003</v>
      </c>
      <c r="I23" s="164">
        <f>'METALES PESADOS'!K238</f>
        <v>7281.4670728899991</v>
      </c>
      <c r="J23" s="164">
        <f>'METALES PESADOS'!L238</f>
        <v>50504.424012622098</v>
      </c>
      <c r="K23" s="164">
        <f>'METALES PESADOS'!M238</f>
        <v>4196.1692333299989</v>
      </c>
      <c r="L23" s="165">
        <f>'METALES PESADOS'!N238</f>
        <v>37819.423859645547</v>
      </c>
      <c r="M23" s="163">
        <f>'METALES PESADOS'!O238</f>
        <v>9607.5889532183355</v>
      </c>
      <c r="N23" s="164">
        <f>'METALES PESADOS'!P238</f>
        <v>46088.360748056737</v>
      </c>
      <c r="O23" s="164">
        <f>'METALES PESADOS'!Q238</f>
        <v>111874.10557310811</v>
      </c>
      <c r="P23" s="165">
        <f>'METALES PESADOS'!R238</f>
        <v>129.55021995877411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80.559612000000001</v>
      </c>
      <c r="N24" s="164">
        <f>'METALES PESADOS'!P272</f>
        <v>523.63747799999999</v>
      </c>
      <c r="O24" s="164">
        <f>'METALES PESADOS'!Q272</f>
        <v>1100.981364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5.4789999999999995E-3</v>
      </c>
      <c r="E25" s="164">
        <f>'METALES PESADOS'!G341</f>
        <v>311.85069899999996</v>
      </c>
      <c r="F25" s="164">
        <f>'METALES PESADOS'!H341</f>
        <v>6.4271999999999996E-2</v>
      </c>
      <c r="G25" s="164">
        <f>'METALES PESADOS'!I341</f>
        <v>313.67381099999994</v>
      </c>
      <c r="H25" s="164">
        <f>'METALES PESADOS'!J341</f>
        <v>236.2992009999999</v>
      </c>
      <c r="I25" s="164">
        <f>'METALES PESADOS'!K341</f>
        <v>156.04589699999997</v>
      </c>
      <c r="J25" s="164">
        <f>'METALES PESADOS'!L341</f>
        <v>3.2299559999999996</v>
      </c>
      <c r="K25" s="164">
        <f>'METALES PESADOS'!M341</f>
        <v>0</v>
      </c>
      <c r="L25" s="165">
        <f>'METALES PESADOS'!N341</f>
        <v>156.99345899999997</v>
      </c>
      <c r="M25" s="163">
        <f>'METALES PESADOS'!O341</f>
        <v>1773.2076520000005</v>
      </c>
      <c r="N25" s="164">
        <f>'METALES PESADOS'!P341</f>
        <v>1970.8777170000003</v>
      </c>
      <c r="O25" s="164">
        <f>'METALES PESADOS'!Q341</f>
        <v>2011.7053610000005</v>
      </c>
      <c r="P25" s="165">
        <f>'METALES PESADOS'!R341</f>
        <v>701.65034900000001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90.909458000000015</v>
      </c>
      <c r="E26" s="164">
        <f>'METALES PESADOS'!G374</f>
        <v>288.32299700000004</v>
      </c>
      <c r="F26" s="164">
        <f>'METALES PESADOS'!H374</f>
        <v>3994.1447040000003</v>
      </c>
      <c r="G26" s="164">
        <f>'METALES PESADOS'!I374</f>
        <v>102247.04488599999</v>
      </c>
      <c r="H26" s="164">
        <f>'METALES PESADOS'!J374</f>
        <v>173.19997200000003</v>
      </c>
      <c r="I26" s="164">
        <f>'METALES PESADOS'!K374</f>
        <v>2211.2901200000001</v>
      </c>
      <c r="J26" s="164">
        <f>'METALES PESADOS'!L374</f>
        <v>73003.864819999988</v>
      </c>
      <c r="K26" s="164">
        <f>'METALES PESADOS'!M374</f>
        <v>319.31877199999997</v>
      </c>
      <c r="L26" s="165">
        <f>'METALES PESADOS'!N374</f>
        <v>51749.578593999999</v>
      </c>
      <c r="M26" s="163">
        <f>'METALES PESADOS'!O374</f>
        <v>26423.031241000004</v>
      </c>
      <c r="N26" s="164">
        <f>'METALES PESADOS'!P374</f>
        <v>30845.801038000005</v>
      </c>
      <c r="O26" s="164">
        <f>'METALES PESADOS'!Q374</f>
        <v>36758.975506000002</v>
      </c>
      <c r="P26" s="165">
        <f>'METALES PESADOS'!R374</f>
        <v>15391.693049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4558.7001975943049</v>
      </c>
      <c r="E27" s="164">
        <f>'METALES PESADOS'!G413</f>
        <v>192.82636243421123</v>
      </c>
      <c r="F27" s="164">
        <f>'METALES PESADOS'!H413</f>
        <v>5069.0537943609306</v>
      </c>
      <c r="G27" s="164">
        <f>'METALES PESADOS'!I413</f>
        <v>16427.267386964257</v>
      </c>
      <c r="H27" s="164">
        <f>'METALES PESADOS'!J413</f>
        <v>225.51003949696943</v>
      </c>
      <c r="I27" s="164">
        <f>'METALES PESADOS'!K413</f>
        <v>212246.41137630466</v>
      </c>
      <c r="J27" s="164">
        <f>'METALES PESADOS'!L413</f>
        <v>9661.7593365462617</v>
      </c>
      <c r="K27" s="164">
        <f>'METALES PESADOS'!M413</f>
        <v>1689.4784432087843</v>
      </c>
      <c r="L27" s="165">
        <f>'METALES PESADOS'!N413</f>
        <v>14688.843002050935</v>
      </c>
      <c r="M27" s="163">
        <f>'METALES PESADOS'!O413</f>
        <v>40496.148319254753</v>
      </c>
      <c r="N27" s="164">
        <f>'METALES PESADOS'!P413</f>
        <v>46012.42445825474</v>
      </c>
      <c r="O27" s="164">
        <f>'METALES PESADOS'!Q413</f>
        <v>46023.207810254746</v>
      </c>
      <c r="P27" s="165">
        <f>'METALES PESADOS'!R413</f>
        <v>5938.5755729373068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950.49019180560003</v>
      </c>
      <c r="E28" s="164">
        <f>'METALES PESADOS'!G449</f>
        <v>2191.1715810984447</v>
      </c>
      <c r="F28" s="164">
        <f>'METALES PESADOS'!H449</f>
        <v>1377.5174655043929</v>
      </c>
      <c r="G28" s="164">
        <f>'METALES PESADOS'!I449</f>
        <v>4890.7069748672393</v>
      </c>
      <c r="H28" s="164">
        <f>'METALES PESADOS'!J449</f>
        <v>623.29153485000006</v>
      </c>
      <c r="I28" s="164">
        <f>'METALES PESADOS'!K449</f>
        <v>793.86315467794782</v>
      </c>
      <c r="J28" s="164">
        <f>'METALES PESADOS'!L449</f>
        <v>11831.697872022673</v>
      </c>
      <c r="K28" s="164">
        <f>'METALES PESADOS'!M449</f>
        <v>367.74134933273609</v>
      </c>
      <c r="L28" s="165">
        <f>'METALES PESADOS'!N449</f>
        <v>206510.60262757062</v>
      </c>
      <c r="M28" s="163">
        <f>'METALES PESADOS'!O449</f>
        <v>53387.472544003591</v>
      </c>
      <c r="N28" s="164">
        <f>'METALES PESADOS'!P449</f>
        <v>56523.868071483579</v>
      </c>
      <c r="O28" s="164">
        <f>'METALES PESADOS'!Q449</f>
        <v>57682.013784643597</v>
      </c>
      <c r="P28" s="165">
        <f>'METALES PESADOS'!R449</f>
        <v>28752.437925674709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9.9202520000000014</v>
      </c>
      <c r="E29" s="164">
        <f>'METALES PESADOS'!G526</f>
        <v>754.73313099999996</v>
      </c>
      <c r="F29" s="164">
        <f>'METALES PESADOS'!H526</f>
        <v>113.93767600000001</v>
      </c>
      <c r="G29" s="164">
        <f>'METALES PESADOS'!I526</f>
        <v>74.930238000000003</v>
      </c>
      <c r="H29" s="164">
        <f>'METALES PESADOS'!J526</f>
        <v>137.81907899999999</v>
      </c>
      <c r="I29" s="164">
        <f>'METALES PESADOS'!K526</f>
        <v>49.650579000000008</v>
      </c>
      <c r="J29" s="164">
        <f>'METALES PESADOS'!L526</f>
        <v>89.025252999999992</v>
      </c>
      <c r="K29" s="164">
        <f>'METALES PESADOS'!M526</f>
        <v>30.264774000000003</v>
      </c>
      <c r="L29" s="165">
        <f>'METALES PESADOS'!N526</f>
        <v>702.86819400000002</v>
      </c>
      <c r="M29" s="163">
        <f>'METALES PESADOS'!O526</f>
        <v>11079.604144999999</v>
      </c>
      <c r="N29" s="164">
        <f>'METALES PESADOS'!P526</f>
        <v>65674.09685099998</v>
      </c>
      <c r="O29" s="164">
        <f>'METALES PESADOS'!Q526</f>
        <v>95552.101720000006</v>
      </c>
      <c r="P29" s="165">
        <f>'METALES PESADOS'!R526</f>
        <v>809.43342799999994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27620.526669000003</v>
      </c>
      <c r="N30" s="164">
        <f>'METALES PESADOS'!P653</f>
        <v>33758.421489</v>
      </c>
      <c r="O30" s="164">
        <f>'METALES PESADOS'!Q653</f>
        <v>52172.105927999983</v>
      </c>
      <c r="P30" s="165">
        <f>'METALES PESADOS'!R653</f>
        <v>2485.8473960000006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14850.049944351484</v>
      </c>
      <c r="E31" s="168">
        <f t="shared" si="1"/>
        <v>15253.127497437912</v>
      </c>
      <c r="F31" s="168">
        <f t="shared" si="1"/>
        <v>41289.713913807485</v>
      </c>
      <c r="G31" s="168">
        <f t="shared" si="1"/>
        <v>149774.33199486166</v>
      </c>
      <c r="H31" s="168">
        <f t="shared" si="1"/>
        <v>9213.104709021849</v>
      </c>
      <c r="I31" s="168">
        <f t="shared" si="1"/>
        <v>436246.48027801368</v>
      </c>
      <c r="J31" s="168">
        <f t="shared" si="1"/>
        <v>169956.65265085732</v>
      </c>
      <c r="K31" s="168">
        <f t="shared" si="1"/>
        <v>10910.644811702115</v>
      </c>
      <c r="L31" s="169">
        <f t="shared" si="1"/>
        <v>428481.55378307519</v>
      </c>
      <c r="M31" s="170">
        <f t="shared" si="1"/>
        <v>249357.24038428007</v>
      </c>
      <c r="N31" s="171">
        <f t="shared" si="1"/>
        <v>377817.45189189143</v>
      </c>
      <c r="O31" s="171">
        <f t="shared" si="1"/>
        <v>518426.48406450852</v>
      </c>
      <c r="P31" s="172">
        <f t="shared" si="1"/>
        <v>64069.054621471914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5.1900000000000004E-4</v>
      </c>
      <c r="E36" s="159">
        <f>COPs!G43</f>
        <v>4.3786866069645294</v>
      </c>
      <c r="F36" s="159">
        <f>COPs!H43</f>
        <v>60.537349041369204</v>
      </c>
      <c r="G36" s="159">
        <f>COPs!I43</f>
        <v>33.18857561661703</v>
      </c>
      <c r="H36" s="159">
        <f>COPs!J43</f>
        <v>23.066369112369866</v>
      </c>
      <c r="I36" s="159">
        <f>COPs!K43</f>
        <v>4.8149922254653026</v>
      </c>
      <c r="J36" s="159">
        <f>COPs!L43</f>
        <v>121.60728400949571</v>
      </c>
      <c r="K36" s="160">
        <f>COPs!M43</f>
        <v>2.3399244278024E-3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0.45693600000000001</v>
      </c>
      <c r="E37" s="164">
        <f>COPs!G70</f>
        <v>57.402922616421677</v>
      </c>
      <c r="F37" s="164">
        <f>COPs!H70</f>
        <v>11839.625174082033</v>
      </c>
      <c r="G37" s="164">
        <f>COPs!I70</f>
        <v>11033.033802090873</v>
      </c>
      <c r="H37" s="164">
        <f>COPs!J70</f>
        <v>4239.4211776749535</v>
      </c>
      <c r="I37" s="164">
        <f>COPs!K70</f>
        <v>6346.6287588387504</v>
      </c>
      <c r="J37" s="164">
        <f>COPs!L70</f>
        <v>33458.708912686612</v>
      </c>
      <c r="K37" s="165">
        <f>COPs!M70</f>
        <v>2.0343370000000003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0.59474192230935152</v>
      </c>
      <c r="E38" s="164">
        <f>COPs!G116</f>
        <v>10.547378627824333</v>
      </c>
      <c r="F38" s="164">
        <f>COPs!H116</f>
        <v>667.29080188821604</v>
      </c>
      <c r="G38" s="164">
        <f>COPs!I116</f>
        <v>1036.340313479004</v>
      </c>
      <c r="H38" s="164">
        <f>COPs!J116</f>
        <v>372.71885857426673</v>
      </c>
      <c r="I38" s="164">
        <f>COPs!K116</f>
        <v>308.23246850203623</v>
      </c>
      <c r="J38" s="164">
        <f>COPs!L116</f>
        <v>2384.5824427085595</v>
      </c>
      <c r="K38" s="165">
        <f>COPs!M116</f>
        <v>1.7627657428700012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0.19050695000000001</v>
      </c>
      <c r="E39" s="164">
        <f>COPs!G238</f>
        <v>75.049361702331012</v>
      </c>
      <c r="F39" s="164">
        <f>COPs!H238</f>
        <v>2804.1851779999997</v>
      </c>
      <c r="G39" s="164">
        <f>COPs!I238</f>
        <v>1562.44246</v>
      </c>
      <c r="H39" s="164">
        <f>COPs!J238</f>
        <v>1562.44246</v>
      </c>
      <c r="I39" s="164">
        <f>COPs!K238</f>
        <v>192.59962999999999</v>
      </c>
      <c r="J39" s="164">
        <f>COPs!L238</f>
        <v>15973.516247999996</v>
      </c>
      <c r="K39" s="165">
        <f>COPs!M238</f>
        <v>32.111418985400029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5.7748999999999995E-3</v>
      </c>
      <c r="F41" s="164">
        <f>COPs!H341</f>
        <v>6.8647889999999991</v>
      </c>
      <c r="G41" s="164">
        <f>COPs!I341</f>
        <v>2.828195</v>
      </c>
      <c r="H41" s="164">
        <f>COPs!J341</f>
        <v>2.828195</v>
      </c>
      <c r="I41" s="164">
        <f>COPs!K341</f>
        <v>2.828195</v>
      </c>
      <c r="J41" s="164">
        <f>COPs!L341</f>
        <v>15.349373999999999</v>
      </c>
      <c r="K41" s="165">
        <f>COPs!M341</f>
        <v>1684.3951620000003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17.243852042500002</v>
      </c>
      <c r="F42" s="164">
        <f>COPs!H374</f>
        <v>453.53595806290002</v>
      </c>
      <c r="G42" s="164">
        <f>COPs!I374</f>
        <v>654.71391559149993</v>
      </c>
      <c r="H42" s="164">
        <f>COPs!J374</f>
        <v>560.42720088150008</v>
      </c>
      <c r="I42" s="164">
        <f>COPs!K374</f>
        <v>457.96443074290005</v>
      </c>
      <c r="J42" s="164">
        <f>COPs!L374</f>
        <v>2126.6415052788002</v>
      </c>
      <c r="K42" s="165">
        <f>COPs!M374</f>
        <v>3.7593819999999996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1.141316</v>
      </c>
      <c r="E43" s="164">
        <f>COPs!G413</f>
        <v>3.4539904551885998</v>
      </c>
      <c r="F43" s="164">
        <f>COPs!H413</f>
        <v>139.28427799775724</v>
      </c>
      <c r="G43" s="164">
        <f>COPs!I413</f>
        <v>392.46997573201247</v>
      </c>
      <c r="H43" s="164">
        <f>COPs!J413</f>
        <v>274.608579111121</v>
      </c>
      <c r="I43" s="164">
        <f>COPs!K413</f>
        <v>106.98940471591371</v>
      </c>
      <c r="J43" s="164">
        <f>COPs!L413</f>
        <v>913.3522375568042</v>
      </c>
      <c r="K43" s="165">
        <f>COPs!M413</f>
        <v>3.835407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1.9332180652000002</v>
      </c>
      <c r="E44" s="164">
        <f>COPs!G449</f>
        <v>500.89406931744929</v>
      </c>
      <c r="F44" s="164">
        <f>COPs!H449</f>
        <v>62.702554790408655</v>
      </c>
      <c r="G44" s="164">
        <f>COPs!I449</f>
        <v>117.54514340325673</v>
      </c>
      <c r="H44" s="164">
        <f>COPs!J449</f>
        <v>265.77859797150029</v>
      </c>
      <c r="I44" s="164">
        <f>COPs!K449</f>
        <v>0.26664782137866</v>
      </c>
      <c r="J44" s="164">
        <f>COPs!L449</f>
        <v>446.29294398654116</v>
      </c>
      <c r="K44" s="165">
        <f>COPs!M449</f>
        <v>0.44155858077859994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12.473658</v>
      </c>
      <c r="E45" s="164">
        <f>COPs!G526</f>
        <v>0.59896187591742822</v>
      </c>
      <c r="F45" s="164">
        <f>COPs!H526</f>
        <v>1621.6674777790251</v>
      </c>
      <c r="G45" s="164">
        <f>COPs!I526</f>
        <v>1994.8709342297882</v>
      </c>
      <c r="H45" s="164">
        <f>COPs!J526</f>
        <v>849.95931704962686</v>
      </c>
      <c r="I45" s="164">
        <f>COPs!K526</f>
        <v>715.665457094153</v>
      </c>
      <c r="J45" s="164">
        <f>COPs!L526</f>
        <v>5182.1631861525939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16.790895937509351</v>
      </c>
      <c r="E47" s="168">
        <f t="shared" si="2"/>
        <v>669.57499814459698</v>
      </c>
      <c r="F47" s="168">
        <f t="shared" ref="F47:I47" si="3">SUM(F36:F46)</f>
        <v>17655.693560641706</v>
      </c>
      <c r="G47" s="168">
        <f t="shared" si="3"/>
        <v>16827.433315143051</v>
      </c>
      <c r="H47" s="168">
        <f t="shared" si="3"/>
        <v>8151.2507553753385</v>
      </c>
      <c r="I47" s="168">
        <f t="shared" si="3"/>
        <v>8135.9899849405974</v>
      </c>
      <c r="J47" s="168">
        <f t="shared" si="2"/>
        <v>60622.214134379406</v>
      </c>
      <c r="K47" s="169">
        <f t="shared" si="2"/>
        <v>1728.3423712334766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2023-03-16T21:41:22Z</dcterms:modified>
</cp:coreProperties>
</file>